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4all\postfach\4zeisb\Website\"/>
    </mc:Choice>
  </mc:AlternateContent>
  <bookViews>
    <workbookView xWindow="0" yWindow="0" windowWidth="28800" windowHeight="13590"/>
  </bookViews>
  <sheets>
    <sheet name="Rückrechnung" sheetId="2" r:id="rId1"/>
  </sheets>
  <calcPr calcId="162913"/>
</workbook>
</file>

<file path=xl/calcChain.xml><?xml version="1.0" encoding="utf-8"?>
<calcChain xmlns="http://schemas.openxmlformats.org/spreadsheetml/2006/main">
  <c r="B33" i="2" l="1"/>
  <c r="B39" i="2" s="1"/>
  <c r="B37" i="2" s="1"/>
  <c r="B34" i="2" s="1"/>
  <c r="B36" i="2" s="1"/>
  <c r="B38" i="2"/>
  <c r="B35" i="2"/>
  <c r="I26" i="2"/>
  <c r="B45" i="2" l="1"/>
  <c r="B43" i="2"/>
</calcChain>
</file>

<file path=xl/sharedStrings.xml><?xml version="1.0" encoding="utf-8"?>
<sst xmlns="http://schemas.openxmlformats.org/spreadsheetml/2006/main" count="66" uniqueCount="57">
  <si>
    <t>B</t>
  </si>
  <si>
    <t>Breite der kontaminierten Fläche quer zur GW-Fließrichtung [m]</t>
  </si>
  <si>
    <t>F</t>
  </si>
  <si>
    <t>Ausdehnung der kont. Fläche [m²]</t>
  </si>
  <si>
    <t>Hydraulischer Gradient  [-]</t>
  </si>
  <si>
    <t>Grundwassermenge Abstrom [m³/s]</t>
  </si>
  <si>
    <t>Sickerwassermenge [m³/s]</t>
  </si>
  <si>
    <t>Kontaminierte Fläche</t>
  </si>
  <si>
    <t xml:space="preserve">Grundwasserneubildung </t>
  </si>
  <si>
    <t>Grundwasserleiter</t>
  </si>
  <si>
    <t>m²</t>
  </si>
  <si>
    <t>mm/a</t>
  </si>
  <si>
    <t>m³/(s*m²)</t>
  </si>
  <si>
    <t>%</t>
  </si>
  <si>
    <t>g/s</t>
  </si>
  <si>
    <t>m³/s</t>
  </si>
  <si>
    <t>F * G</t>
  </si>
  <si>
    <t>k * i * B * H</t>
  </si>
  <si>
    <t xml:space="preserve">Grundwasserneubildungsrate </t>
  </si>
  <si>
    <t>Zwischenergebnisse, aus den o.g. Daten automatisch berechnet</t>
  </si>
  <si>
    <t xml:space="preserve">Grundwasserneubildungsrate, umgerechnet in [m³/(s*m²)] </t>
  </si>
  <si>
    <t>GWN</t>
  </si>
  <si>
    <t>Grundwassermenge Zustrom [m³/s]</t>
  </si>
  <si>
    <t xml:space="preserve"> =</t>
  </si>
  <si>
    <t>Schadstoffkonzentration im Sickerwasser</t>
  </si>
  <si>
    <r>
      <t xml:space="preserve">Eingabedaten </t>
    </r>
    <r>
      <rPr>
        <sz val="11"/>
        <rFont val="Arial"/>
        <family val="2"/>
      </rPr>
      <t>(gelb unterlegte Felder)</t>
    </r>
  </si>
  <si>
    <r>
      <t>c</t>
    </r>
    <r>
      <rPr>
        <b/>
        <vertAlign val="subscript"/>
        <sz val="11"/>
        <rFont val="Arial"/>
        <family val="2"/>
      </rPr>
      <t>Zu</t>
    </r>
  </si>
  <si>
    <r>
      <t>c</t>
    </r>
    <r>
      <rPr>
        <b/>
        <vertAlign val="subscript"/>
        <sz val="11"/>
        <rFont val="Arial"/>
        <family val="2"/>
      </rPr>
      <t>Ab</t>
    </r>
  </si>
  <si>
    <r>
      <t>E</t>
    </r>
    <r>
      <rPr>
        <vertAlign val="subscript"/>
        <sz val="10"/>
        <rFont val="Arial"/>
        <family val="2"/>
      </rPr>
      <t>Ab</t>
    </r>
  </si>
  <si>
    <r>
      <t>E</t>
    </r>
    <r>
      <rPr>
        <vertAlign val="subscript"/>
        <sz val="10"/>
        <rFont val="Arial"/>
        <family val="2"/>
      </rPr>
      <t>SiWa</t>
    </r>
  </si>
  <si>
    <r>
      <t>Q</t>
    </r>
    <r>
      <rPr>
        <vertAlign val="subscript"/>
        <sz val="10"/>
        <rFont val="Arial"/>
        <family val="2"/>
      </rPr>
      <t>Ab</t>
    </r>
  </si>
  <si>
    <r>
      <t>Q</t>
    </r>
    <r>
      <rPr>
        <vertAlign val="subscript"/>
        <sz val="10"/>
        <rFont val="Arial"/>
        <family val="2"/>
      </rPr>
      <t>Zu</t>
    </r>
  </si>
  <si>
    <r>
      <t>Q</t>
    </r>
    <r>
      <rPr>
        <vertAlign val="subscript"/>
        <sz val="10"/>
        <rFont val="Arial"/>
        <family val="2"/>
      </rPr>
      <t>SiWa</t>
    </r>
  </si>
  <si>
    <r>
      <t>c</t>
    </r>
    <r>
      <rPr>
        <b/>
        <vertAlign val="subscript"/>
        <sz val="11"/>
        <color indexed="62"/>
        <rFont val="Arial"/>
        <family val="2"/>
      </rPr>
      <t>SiWa</t>
    </r>
  </si>
  <si>
    <t>EXCEL-Arbeitsblatt zum Handbuch Altlasten, Band 3 Teil 6:</t>
  </si>
  <si>
    <t>"Ermittlung von Schadstofffrachten im Grund- und Sickerwasser"</t>
  </si>
  <si>
    <t>Anhang 4</t>
  </si>
  <si>
    <t xml:space="preserve">Ermittlung der Schadstoffkonzentration und -fracht </t>
  </si>
  <si>
    <t>am Ort der Beurteilung mittels Grundwasseruntersuchungen</t>
  </si>
  <si>
    <t xml:space="preserve"> m</t>
  </si>
  <si>
    <t xml:space="preserve"> m/s</t>
  </si>
  <si>
    <t xml:space="preserve"> µg/l</t>
  </si>
  <si>
    <t>I</t>
  </si>
  <si>
    <t>Grundwasser-Mächtigkeit</t>
  </si>
  <si>
    <r>
      <t>k</t>
    </r>
    <r>
      <rPr>
        <b/>
        <vertAlign val="subscript"/>
        <sz val="11"/>
        <rFont val="Arial"/>
        <family val="2"/>
      </rPr>
      <t>f</t>
    </r>
  </si>
  <si>
    <t xml:space="preserve">Durchlässigkeitsbeiwert </t>
  </si>
  <si>
    <t>H</t>
  </si>
  <si>
    <r>
      <t>E</t>
    </r>
    <r>
      <rPr>
        <b/>
        <vertAlign val="subscript"/>
        <sz val="11"/>
        <color indexed="62"/>
        <rFont val="Arial"/>
        <family val="2"/>
      </rPr>
      <t>SiWa</t>
    </r>
  </si>
  <si>
    <t>Schadstofffracht im Sickerwasser</t>
  </si>
  <si>
    <t>Berechnungsergebnisse</t>
  </si>
  <si>
    <r>
      <t>E</t>
    </r>
    <r>
      <rPr>
        <vertAlign val="subscript"/>
        <sz val="10"/>
        <rFont val="Arial"/>
        <family val="2"/>
      </rPr>
      <t>Zu</t>
    </r>
  </si>
  <si>
    <t xml:space="preserve"> g/d</t>
  </si>
  <si>
    <t>Schadstofffracht Abstrom</t>
  </si>
  <si>
    <t>Schadstofffracht Zustrom</t>
  </si>
  <si>
    <t xml:space="preserve">Schadstoffkonzentration im Zustrom </t>
  </si>
  <si>
    <t xml:space="preserve">Schadstoffkonzentration im Abstrom </t>
  </si>
  <si>
    <t>Stand 2008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</si>
</sst>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1" formatCode="0.0E+00"/>
  </numFmts>
  <fonts count="12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b/>
      <sz val="16"/>
      <color indexed="62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.5"/>
      <name val="Arial"/>
      <family val="2"/>
    </font>
    <font>
      <u/>
      <sz val="11"/>
      <name val="Arial"/>
      <family val="2"/>
    </font>
    <font>
      <b/>
      <vertAlign val="subscript"/>
      <sz val="11"/>
      <name val="Arial"/>
      <family val="2"/>
    </font>
    <font>
      <vertAlign val="subscript"/>
      <sz val="10"/>
      <name val="Arial"/>
      <family val="2"/>
    </font>
    <font>
      <b/>
      <sz val="11"/>
      <color indexed="62"/>
      <name val="Arial"/>
      <family val="2"/>
    </font>
    <font>
      <b/>
      <vertAlign val="subscript"/>
      <sz val="11"/>
      <color indexed="6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3" fillId="0" borderId="0" xfId="0" applyFont="1"/>
    <xf numFmtId="0" fontId="2" fillId="0" borderId="0" xfId="0" applyFont="1"/>
    <xf numFmtId="0" fontId="5" fillId="0" borderId="0" xfId="0" applyFont="1"/>
    <xf numFmtId="0" fontId="4" fillId="0" borderId="0" xfId="0" applyFont="1"/>
    <xf numFmtId="0" fontId="6" fillId="0" borderId="0" xfId="0" applyFont="1"/>
    <xf numFmtId="0" fontId="7" fillId="0" borderId="0" xfId="0" applyFont="1"/>
    <xf numFmtId="0" fontId="4" fillId="0" borderId="0" xfId="0" applyFont="1" applyAlignment="1">
      <alignment horizontal="right"/>
    </xf>
    <xf numFmtId="11" fontId="5" fillId="0" borderId="0" xfId="0" applyNumberFormat="1" applyFont="1" applyFill="1"/>
    <xf numFmtId="171" fontId="2" fillId="0" borderId="0" xfId="0" applyNumberFormat="1" applyFont="1" applyFill="1"/>
    <xf numFmtId="0" fontId="10" fillId="0" borderId="0" xfId="0" applyFont="1"/>
    <xf numFmtId="171" fontId="6" fillId="0" borderId="0" xfId="0" applyNumberFormat="1" applyFont="1"/>
    <xf numFmtId="2" fontId="10" fillId="2" borderId="0" xfId="0" applyNumberFormat="1" applyFont="1" applyFill="1"/>
    <xf numFmtId="0" fontId="4" fillId="0" borderId="0" xfId="0" applyFont="1" applyFill="1" applyAlignment="1">
      <alignment horizontal="center"/>
    </xf>
    <xf numFmtId="1" fontId="10" fillId="2" borderId="0" xfId="0" applyNumberFormat="1" applyFont="1" applyFill="1"/>
    <xf numFmtId="0" fontId="2" fillId="0" borderId="0" xfId="0" applyFont="1" applyAlignment="1">
      <alignment horizontal="right"/>
    </xf>
    <xf numFmtId="0" fontId="5" fillId="3" borderId="0" xfId="0" applyFont="1" applyFill="1" applyProtection="1">
      <protection locked="0"/>
    </xf>
    <xf numFmtId="1" fontId="5" fillId="3" borderId="0" xfId="0" applyNumberFormat="1" applyFont="1" applyFill="1" applyProtection="1">
      <protection locked="0"/>
    </xf>
    <xf numFmtId="171" fontId="5" fillId="3" borderId="0" xfId="0" applyNumberFormat="1" applyFont="1" applyFill="1" applyProtection="1">
      <protection locked="0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1</xdr:row>
      <xdr:rowOff>0</xdr:rowOff>
    </xdr:from>
    <xdr:to>
      <xdr:col>10</xdr:col>
      <xdr:colOff>428625</xdr:colOff>
      <xdr:row>3</xdr:row>
      <xdr:rowOff>57150</xdr:rowOff>
    </xdr:to>
    <xdr:pic>
      <xdr:nvPicPr>
        <xdr:cNvPr id="1029" name="Picture 2" descr="HLUG-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0" y="161925"/>
          <a:ext cx="42862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381"/>
  <sheetViews>
    <sheetView showGridLines="0" showRowColHeaders="0" tabSelected="1" zoomScale="150" workbookViewId="0">
      <selection activeCell="B14" sqref="B14"/>
    </sheetView>
  </sheetViews>
  <sheetFormatPr baseColWidth="10" defaultRowHeight="12.75" x14ac:dyDescent="0.2"/>
  <cols>
    <col min="1" max="1" width="1.5703125" customWidth="1"/>
    <col min="3" max="3" width="9.85546875" customWidth="1"/>
    <col min="4" max="4" width="8.85546875" customWidth="1"/>
    <col min="7" max="7" width="11.5703125" customWidth="1"/>
    <col min="8" max="8" width="4.5703125" customWidth="1"/>
    <col min="9" max="9" width="7.140625" customWidth="1"/>
    <col min="10" max="10" width="7.85546875" customWidth="1"/>
    <col min="11" max="11" width="7.5703125" customWidth="1"/>
    <col min="12" max="12" width="2.85546875" customWidth="1"/>
  </cols>
  <sheetData>
    <row r="2" spans="1:14" x14ac:dyDescent="0.2">
      <c r="B2" t="s">
        <v>34</v>
      </c>
    </row>
    <row r="3" spans="1:14" x14ac:dyDescent="0.2">
      <c r="B3" t="s">
        <v>35</v>
      </c>
    </row>
    <row r="5" spans="1:14" x14ac:dyDescent="0.2">
      <c r="B5" t="s">
        <v>36</v>
      </c>
      <c r="K5" s="15" t="s">
        <v>56</v>
      </c>
    </row>
    <row r="6" spans="1:14" ht="13.5" customHeight="1" x14ac:dyDescent="0.2">
      <c r="A6" s="2"/>
      <c r="B6" s="2"/>
      <c r="C6" s="2"/>
      <c r="D6" s="2"/>
      <c r="E6" s="2"/>
      <c r="F6" s="2"/>
      <c r="G6" s="2"/>
      <c r="H6" s="2"/>
      <c r="I6" s="2"/>
      <c r="J6" s="2"/>
      <c r="L6" s="2"/>
    </row>
    <row r="7" spans="1:14" ht="20.25" x14ac:dyDescent="0.3">
      <c r="A7" s="2"/>
      <c r="B7" s="1" t="s">
        <v>37</v>
      </c>
      <c r="C7" s="2"/>
      <c r="D7" s="2"/>
      <c r="E7" s="2"/>
      <c r="F7" s="2"/>
      <c r="G7" s="2"/>
      <c r="H7" s="2"/>
      <c r="I7" s="2"/>
      <c r="J7" s="2"/>
      <c r="L7" s="2"/>
    </row>
    <row r="8" spans="1:14" ht="20.25" customHeight="1" x14ac:dyDescent="0.3">
      <c r="A8" s="2"/>
      <c r="B8" s="1" t="s">
        <v>38</v>
      </c>
      <c r="C8" s="2"/>
      <c r="D8" s="2"/>
      <c r="E8" s="2"/>
      <c r="F8" s="2"/>
      <c r="G8" s="2"/>
      <c r="H8" s="2"/>
      <c r="I8" s="2"/>
      <c r="J8" s="2"/>
      <c r="K8" s="2"/>
      <c r="L8" s="2"/>
    </row>
    <row r="9" spans="1:14" ht="26.25" customHeight="1" x14ac:dyDescent="0.3">
      <c r="A9" s="2"/>
      <c r="B9" s="1"/>
      <c r="C9" s="2"/>
      <c r="D9" s="2"/>
      <c r="E9" s="2"/>
      <c r="F9" s="2"/>
      <c r="G9" s="2"/>
      <c r="H9" s="2"/>
      <c r="I9" s="2"/>
      <c r="J9" s="2"/>
      <c r="K9" s="2"/>
      <c r="L9" s="2"/>
    </row>
    <row r="10" spans="1:14" ht="15" x14ac:dyDescent="0.25">
      <c r="A10" s="2"/>
      <c r="B10" s="3" t="s">
        <v>25</v>
      </c>
      <c r="C10" s="4"/>
      <c r="D10" s="4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ht="14.25" x14ac:dyDescent="0.2">
      <c r="A11" s="2"/>
      <c r="B11" s="4"/>
      <c r="C11" s="4"/>
      <c r="D11" s="4"/>
      <c r="E11" s="5"/>
      <c r="F11" s="5"/>
      <c r="G11" s="5"/>
      <c r="H11" s="5"/>
      <c r="I11" s="5"/>
      <c r="J11" s="5"/>
      <c r="K11" s="5"/>
      <c r="L11" s="5"/>
      <c r="M11" s="5"/>
      <c r="N11" s="5"/>
    </row>
    <row r="12" spans="1:14" ht="14.25" x14ac:dyDescent="0.2">
      <c r="A12" s="2"/>
      <c r="B12" s="4"/>
      <c r="C12" s="4"/>
      <c r="D12" s="4"/>
      <c r="E12" s="6" t="s">
        <v>7</v>
      </c>
      <c r="F12" s="4"/>
      <c r="G12" s="4"/>
      <c r="H12" s="4"/>
      <c r="I12" s="4"/>
      <c r="J12" s="4"/>
      <c r="K12" s="5"/>
      <c r="L12" s="5"/>
      <c r="M12" s="5"/>
      <c r="N12" s="5"/>
    </row>
    <row r="13" spans="1:14" ht="14.25" x14ac:dyDescent="0.2">
      <c r="A13" s="2"/>
      <c r="B13" s="4"/>
      <c r="C13" s="4"/>
      <c r="D13" s="4"/>
      <c r="E13" s="6"/>
      <c r="F13" s="4"/>
      <c r="G13" s="4"/>
      <c r="H13" s="4"/>
      <c r="I13" s="4"/>
      <c r="J13" s="4"/>
      <c r="K13" s="5"/>
      <c r="L13" s="5"/>
      <c r="M13" s="5"/>
      <c r="N13" s="5"/>
    </row>
    <row r="14" spans="1:14" ht="15" x14ac:dyDescent="0.25">
      <c r="A14" s="2"/>
      <c r="B14" s="16">
        <v>2000</v>
      </c>
      <c r="C14" s="3" t="s">
        <v>10</v>
      </c>
      <c r="D14" s="3" t="s">
        <v>2</v>
      </c>
      <c r="E14" s="4" t="s">
        <v>3</v>
      </c>
      <c r="F14" s="4"/>
      <c r="G14" s="4"/>
      <c r="H14" s="4"/>
      <c r="I14" s="4"/>
      <c r="J14" s="4"/>
      <c r="K14" s="5"/>
      <c r="L14" s="5"/>
      <c r="M14" s="5"/>
      <c r="N14" s="5"/>
    </row>
    <row r="15" spans="1:14" ht="15" x14ac:dyDescent="0.25">
      <c r="A15" s="2"/>
      <c r="B15" s="16">
        <v>50</v>
      </c>
      <c r="C15" s="3" t="s">
        <v>10</v>
      </c>
      <c r="D15" s="3" t="s">
        <v>0</v>
      </c>
      <c r="E15" s="4" t="s">
        <v>1</v>
      </c>
      <c r="F15" s="4"/>
      <c r="G15" s="4"/>
      <c r="H15" s="4"/>
      <c r="I15" s="4"/>
      <c r="J15" s="4"/>
      <c r="K15" s="5"/>
      <c r="L15" s="5"/>
      <c r="M15" s="5"/>
      <c r="N15" s="5"/>
    </row>
    <row r="16" spans="1:14" ht="15" x14ac:dyDescent="0.25">
      <c r="A16" s="2"/>
      <c r="B16" s="3"/>
      <c r="C16" s="3"/>
      <c r="D16" s="3"/>
      <c r="E16" s="4"/>
      <c r="F16" s="4"/>
      <c r="G16" s="4"/>
      <c r="H16" s="4"/>
      <c r="I16" s="4"/>
      <c r="J16" s="4"/>
      <c r="K16" s="5"/>
      <c r="L16" s="5"/>
      <c r="M16" s="5"/>
      <c r="N16" s="5"/>
    </row>
    <row r="17" spans="1:14" ht="15" x14ac:dyDescent="0.25">
      <c r="A17" s="2"/>
      <c r="B17" s="3"/>
      <c r="C17" s="3"/>
      <c r="D17" s="4"/>
      <c r="E17" s="6" t="s">
        <v>8</v>
      </c>
      <c r="F17" s="4"/>
      <c r="G17" s="4"/>
      <c r="H17" s="4"/>
      <c r="I17" s="4"/>
      <c r="J17" s="4"/>
      <c r="K17" s="5"/>
      <c r="L17" s="5"/>
      <c r="M17" s="5"/>
      <c r="N17" s="5"/>
    </row>
    <row r="18" spans="1:14" ht="15" x14ac:dyDescent="0.25">
      <c r="A18" s="2"/>
      <c r="B18" s="3"/>
      <c r="C18" s="3"/>
      <c r="D18" s="4"/>
      <c r="E18" s="6"/>
      <c r="F18" s="4"/>
      <c r="G18" s="4"/>
      <c r="L18" s="5"/>
      <c r="M18" s="5"/>
      <c r="N18" s="5"/>
    </row>
    <row r="19" spans="1:14" ht="15" x14ac:dyDescent="0.25">
      <c r="A19" s="2"/>
      <c r="B19" s="17">
        <v>200</v>
      </c>
      <c r="C19" s="3" t="s">
        <v>11</v>
      </c>
      <c r="D19" s="3" t="s">
        <v>21</v>
      </c>
      <c r="E19" s="4" t="s">
        <v>18</v>
      </c>
      <c r="F19" s="4"/>
      <c r="G19" s="4"/>
      <c r="H19" s="4"/>
      <c r="I19" s="4"/>
      <c r="J19" s="4"/>
      <c r="K19" s="5"/>
      <c r="L19" s="5"/>
      <c r="M19" s="5"/>
      <c r="N19" s="5"/>
    </row>
    <row r="20" spans="1:14" ht="15" x14ac:dyDescent="0.25">
      <c r="A20" s="2"/>
      <c r="B20" s="3"/>
      <c r="C20" s="3"/>
      <c r="D20" s="4"/>
      <c r="E20" s="4"/>
      <c r="F20" s="4"/>
      <c r="G20" s="4"/>
      <c r="H20" s="4"/>
      <c r="I20" s="4"/>
      <c r="J20" s="4"/>
      <c r="K20" s="5"/>
      <c r="L20" s="5"/>
      <c r="M20" s="5"/>
      <c r="N20" s="5"/>
    </row>
    <row r="21" spans="1:14" ht="15" x14ac:dyDescent="0.25">
      <c r="A21" s="2"/>
      <c r="B21" s="3"/>
      <c r="C21" s="3"/>
      <c r="D21" s="4"/>
      <c r="E21" s="6" t="s">
        <v>9</v>
      </c>
      <c r="F21" s="4"/>
      <c r="G21" s="4"/>
      <c r="H21" s="4"/>
      <c r="I21" s="4"/>
      <c r="J21" s="4"/>
      <c r="K21" s="5"/>
      <c r="L21" s="5"/>
      <c r="M21" s="5"/>
      <c r="N21" s="5"/>
    </row>
    <row r="22" spans="1:14" ht="15" x14ac:dyDescent="0.25">
      <c r="A22" s="2"/>
      <c r="B22" s="3"/>
      <c r="C22" s="3"/>
      <c r="D22" s="4"/>
      <c r="E22" s="6"/>
      <c r="F22" s="4"/>
      <c r="G22" s="4"/>
      <c r="H22" s="4"/>
      <c r="I22" s="4"/>
      <c r="J22" s="4"/>
      <c r="K22" s="5"/>
      <c r="L22" s="5"/>
      <c r="M22" s="5"/>
      <c r="N22" s="5"/>
    </row>
    <row r="23" spans="1:14" ht="15" x14ac:dyDescent="0.25">
      <c r="A23" s="2"/>
      <c r="B23" s="16">
        <v>10</v>
      </c>
      <c r="C23" s="3" t="s">
        <v>39</v>
      </c>
      <c r="D23" s="3" t="s">
        <v>46</v>
      </c>
      <c r="E23" s="4" t="s">
        <v>43</v>
      </c>
      <c r="F23" s="4"/>
      <c r="G23" s="4"/>
      <c r="K23" s="5"/>
      <c r="L23" s="5"/>
      <c r="M23" s="5"/>
      <c r="N23" s="5"/>
    </row>
    <row r="24" spans="1:14" ht="16.5" x14ac:dyDescent="0.3">
      <c r="A24" s="2"/>
      <c r="B24" s="18">
        <v>1E-4</v>
      </c>
      <c r="C24" s="3" t="s">
        <v>40</v>
      </c>
      <c r="D24" s="3" t="s">
        <v>44</v>
      </c>
      <c r="E24" s="4" t="s">
        <v>45</v>
      </c>
      <c r="F24" s="4"/>
      <c r="G24" s="4"/>
      <c r="H24" s="4"/>
      <c r="I24" s="4"/>
      <c r="J24" s="4"/>
      <c r="K24" s="5"/>
      <c r="L24" s="5"/>
      <c r="M24" s="5"/>
      <c r="N24" s="5"/>
    </row>
    <row r="25" spans="1:14" ht="15" x14ac:dyDescent="0.25">
      <c r="A25" s="2"/>
      <c r="B25" s="8"/>
      <c r="C25" s="3"/>
      <c r="D25" s="3"/>
      <c r="E25" s="4"/>
      <c r="F25" s="4"/>
      <c r="G25" s="4"/>
      <c r="H25" s="7"/>
      <c r="I25" s="4"/>
      <c r="J25" s="4"/>
      <c r="K25" s="5"/>
      <c r="L25" s="5"/>
      <c r="M25" s="5"/>
      <c r="N25" s="5"/>
    </row>
    <row r="26" spans="1:14" ht="15" x14ac:dyDescent="0.25">
      <c r="A26" s="2"/>
      <c r="B26" s="16">
        <v>2E-3</v>
      </c>
      <c r="C26" s="3"/>
      <c r="D26" s="3" t="s">
        <v>42</v>
      </c>
      <c r="E26" s="4" t="s">
        <v>4</v>
      </c>
      <c r="F26" s="4"/>
      <c r="G26" s="4"/>
      <c r="H26" s="7" t="s">
        <v>23</v>
      </c>
      <c r="I26" s="13">
        <f>B26*100</f>
        <v>0.2</v>
      </c>
      <c r="J26" s="4" t="s">
        <v>13</v>
      </c>
      <c r="K26" s="5"/>
      <c r="L26" s="5"/>
      <c r="M26" s="5"/>
      <c r="N26" s="5"/>
    </row>
    <row r="27" spans="1:14" ht="15" x14ac:dyDescent="0.25">
      <c r="A27" s="2"/>
      <c r="B27" s="3"/>
      <c r="C27" s="3"/>
      <c r="D27" s="4"/>
      <c r="E27" s="4"/>
      <c r="F27" s="4"/>
      <c r="G27" s="4"/>
      <c r="H27" s="4"/>
      <c r="I27" s="4"/>
      <c r="J27" s="4"/>
      <c r="K27" s="5"/>
      <c r="L27" s="5"/>
      <c r="M27" s="5"/>
      <c r="N27" s="5"/>
    </row>
    <row r="28" spans="1:14" ht="16.5" x14ac:dyDescent="0.3">
      <c r="A28" s="2"/>
      <c r="B28" s="16">
        <v>5</v>
      </c>
      <c r="C28" s="3" t="s">
        <v>41</v>
      </c>
      <c r="D28" s="3" t="s">
        <v>26</v>
      </c>
      <c r="E28" s="4" t="s">
        <v>54</v>
      </c>
      <c r="F28" s="4"/>
      <c r="G28" s="4"/>
      <c r="H28" s="4"/>
      <c r="I28" s="4"/>
      <c r="J28" s="4"/>
      <c r="K28" s="5"/>
      <c r="L28" s="5"/>
      <c r="M28" s="5"/>
      <c r="N28" s="5"/>
    </row>
    <row r="29" spans="1:14" ht="16.5" x14ac:dyDescent="0.3">
      <c r="A29" s="2"/>
      <c r="B29" s="16">
        <v>50</v>
      </c>
      <c r="C29" s="3" t="s">
        <v>41</v>
      </c>
      <c r="D29" s="3" t="s">
        <v>27</v>
      </c>
      <c r="E29" s="4" t="s">
        <v>55</v>
      </c>
      <c r="F29" s="4"/>
      <c r="G29" s="4"/>
      <c r="H29" s="4"/>
      <c r="I29" s="4"/>
      <c r="J29" s="4"/>
      <c r="K29" s="5"/>
      <c r="L29" s="5"/>
      <c r="M29" s="5"/>
      <c r="N29" s="5"/>
    </row>
    <row r="30" spans="1:14" ht="26.25" customHeight="1" x14ac:dyDescent="0.2">
      <c r="A30" s="2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</row>
    <row r="31" spans="1:14" ht="14.25" x14ac:dyDescent="0.2">
      <c r="A31" s="2"/>
      <c r="B31" s="2" t="s">
        <v>19</v>
      </c>
      <c r="C31" s="2"/>
      <c r="D31" s="2"/>
      <c r="E31" s="2"/>
      <c r="F31" s="2"/>
      <c r="G31" s="2"/>
      <c r="H31" s="2"/>
      <c r="I31" s="2"/>
      <c r="J31" s="2"/>
      <c r="K31" s="5"/>
      <c r="L31" s="5"/>
      <c r="M31" s="5"/>
      <c r="N31" s="5"/>
    </row>
    <row r="32" spans="1:14" ht="14.25" x14ac:dyDescent="0.2">
      <c r="A32" s="2"/>
      <c r="B32" s="2"/>
      <c r="C32" s="2"/>
      <c r="D32" s="2"/>
      <c r="E32" s="2"/>
      <c r="F32" s="2"/>
      <c r="G32" s="2"/>
      <c r="H32" s="2"/>
      <c r="I32" s="2"/>
      <c r="J32" s="2"/>
      <c r="K32" s="5"/>
      <c r="L32" s="5"/>
      <c r="M32" s="5"/>
      <c r="N32" s="5"/>
    </row>
    <row r="33" spans="1:14" ht="14.25" hidden="1" x14ac:dyDescent="0.2">
      <c r="A33" s="2"/>
      <c r="B33" s="9">
        <f>B19/3600/24/365/1000</f>
        <v>6.3419583967529172E-9</v>
      </c>
      <c r="C33" s="2" t="s">
        <v>12</v>
      </c>
      <c r="D33" s="2" t="s">
        <v>21</v>
      </c>
      <c r="E33" s="2" t="s">
        <v>20</v>
      </c>
      <c r="F33" s="2"/>
      <c r="G33" s="2"/>
      <c r="H33" s="2"/>
      <c r="I33" s="2"/>
      <c r="J33" s="2"/>
      <c r="K33" s="5"/>
      <c r="L33" s="5"/>
      <c r="M33" s="5"/>
      <c r="N33" s="5"/>
    </row>
    <row r="34" spans="1:14" ht="15.75" x14ac:dyDescent="0.3">
      <c r="A34" s="2"/>
      <c r="B34" s="9">
        <f>B37*B29/1000</f>
        <v>5.6341958396752928E-6</v>
      </c>
      <c r="C34" s="2" t="s">
        <v>14</v>
      </c>
      <c r="D34" s="2" t="s">
        <v>28</v>
      </c>
      <c r="E34" s="2" t="s">
        <v>52</v>
      </c>
      <c r="F34" s="2"/>
      <c r="G34" s="2"/>
      <c r="H34" s="2"/>
      <c r="I34" s="2"/>
      <c r="J34" s="2"/>
      <c r="K34" s="5"/>
      <c r="L34" s="5"/>
      <c r="M34" s="5"/>
      <c r="N34" s="5"/>
    </row>
    <row r="35" spans="1:14" ht="15.75" x14ac:dyDescent="0.3">
      <c r="A35" s="2"/>
      <c r="B35" s="9">
        <f>B38*B28/1000</f>
        <v>5.0000000000000008E-7</v>
      </c>
      <c r="C35" s="2" t="s">
        <v>14</v>
      </c>
      <c r="D35" s="2" t="s">
        <v>50</v>
      </c>
      <c r="E35" s="2" t="s">
        <v>53</v>
      </c>
      <c r="F35" s="2"/>
      <c r="G35" s="2"/>
      <c r="H35" s="2"/>
      <c r="I35" s="2"/>
      <c r="J35" s="2"/>
      <c r="K35" s="5"/>
      <c r="L35" s="5"/>
      <c r="M35" s="5"/>
      <c r="N35" s="5"/>
    </row>
    <row r="36" spans="1:14" ht="15.75" x14ac:dyDescent="0.3">
      <c r="A36" s="2"/>
      <c r="B36" s="9">
        <f>B34-B35</f>
        <v>5.1341958396752925E-6</v>
      </c>
      <c r="C36" s="2" t="s">
        <v>14</v>
      </c>
      <c r="D36" s="2" t="s">
        <v>29</v>
      </c>
      <c r="E36" s="2" t="s">
        <v>48</v>
      </c>
      <c r="F36" s="2"/>
      <c r="G36" s="2"/>
      <c r="H36" s="2"/>
      <c r="I36" s="2"/>
      <c r="J36" s="2"/>
      <c r="K36" s="5"/>
      <c r="L36" s="5"/>
      <c r="M36" s="5"/>
      <c r="N36" s="5"/>
    </row>
    <row r="37" spans="1:14" ht="15.75" hidden="1" x14ac:dyDescent="0.3">
      <c r="A37" s="2"/>
      <c r="B37" s="9">
        <f>B38+B39</f>
        <v>1.1268391679350585E-4</v>
      </c>
      <c r="C37" s="2" t="s">
        <v>15</v>
      </c>
      <c r="D37" s="2" t="s">
        <v>30</v>
      </c>
      <c r="E37" s="2" t="s">
        <v>5</v>
      </c>
      <c r="F37" s="2"/>
      <c r="G37" s="2"/>
      <c r="H37" s="2"/>
      <c r="I37" s="2"/>
      <c r="J37" s="2"/>
      <c r="K37" s="5"/>
      <c r="L37" s="5"/>
      <c r="M37" s="5"/>
      <c r="N37" s="5"/>
    </row>
    <row r="38" spans="1:14" ht="15.75" hidden="1" x14ac:dyDescent="0.3">
      <c r="A38" s="2"/>
      <c r="B38" s="9">
        <f>B24*B26*B23*B15</f>
        <v>1.0000000000000002E-4</v>
      </c>
      <c r="C38" s="2" t="s">
        <v>15</v>
      </c>
      <c r="D38" s="2" t="s">
        <v>31</v>
      </c>
      <c r="E38" s="2" t="s">
        <v>22</v>
      </c>
      <c r="F38" s="2"/>
      <c r="G38" s="2"/>
      <c r="H38" s="2"/>
      <c r="I38" s="2" t="s">
        <v>17</v>
      </c>
      <c r="K38" s="5"/>
      <c r="L38" s="5"/>
      <c r="M38" s="5"/>
      <c r="N38" s="5"/>
    </row>
    <row r="39" spans="1:14" ht="15.75" hidden="1" x14ac:dyDescent="0.3">
      <c r="A39" s="2"/>
      <c r="B39" s="9">
        <f>B33*B14</f>
        <v>1.2683916793505835E-5</v>
      </c>
      <c r="C39" s="2" t="s">
        <v>15</v>
      </c>
      <c r="D39" s="2" t="s">
        <v>32</v>
      </c>
      <c r="E39" s="2" t="s">
        <v>6</v>
      </c>
      <c r="F39" s="2"/>
      <c r="G39" s="2"/>
      <c r="H39" s="2"/>
      <c r="I39" s="2" t="s">
        <v>16</v>
      </c>
      <c r="K39" s="5"/>
      <c r="L39" s="5"/>
      <c r="M39" s="5"/>
      <c r="N39" s="5"/>
    </row>
    <row r="40" spans="1:14" ht="31.5" customHeight="1" x14ac:dyDescent="0.2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</row>
    <row r="41" spans="1:14" ht="15" x14ac:dyDescent="0.25">
      <c r="A41" s="2"/>
      <c r="B41" s="10" t="s">
        <v>49</v>
      </c>
      <c r="C41" s="4"/>
      <c r="D41" s="4"/>
      <c r="E41" s="5"/>
      <c r="F41" s="5"/>
      <c r="G41" s="5"/>
      <c r="H41" s="5"/>
      <c r="I41" s="5"/>
      <c r="J41" s="5"/>
      <c r="K41" s="5"/>
      <c r="L41" s="5"/>
      <c r="M41" s="5"/>
      <c r="N41" s="5"/>
    </row>
    <row r="42" spans="1:14" ht="14.25" x14ac:dyDescent="0.2">
      <c r="A42" s="2"/>
      <c r="B42" s="4"/>
      <c r="C42" s="4"/>
      <c r="D42" s="4"/>
      <c r="E42" s="5"/>
      <c r="F42" s="5"/>
      <c r="G42" s="5"/>
      <c r="H42" s="5"/>
      <c r="I42" s="5"/>
      <c r="J42" s="5"/>
      <c r="K42" s="5"/>
      <c r="L42" s="5"/>
      <c r="M42" s="5"/>
      <c r="N42" s="5"/>
    </row>
    <row r="43" spans="1:14" ht="16.5" x14ac:dyDescent="0.3">
      <c r="A43" s="2"/>
      <c r="B43" s="14">
        <f>B36/B39*1000</f>
        <v>404.78000000000009</v>
      </c>
      <c r="C43" s="10" t="s">
        <v>41</v>
      </c>
      <c r="D43" s="10" t="s">
        <v>33</v>
      </c>
      <c r="E43" s="10" t="s">
        <v>24</v>
      </c>
      <c r="F43" s="10"/>
      <c r="G43" s="10"/>
      <c r="H43" s="10"/>
      <c r="I43" s="10"/>
      <c r="J43" s="4"/>
      <c r="K43" s="5"/>
      <c r="L43" s="5"/>
      <c r="M43" s="5"/>
      <c r="N43" s="5"/>
    </row>
    <row r="44" spans="1:14" ht="15" x14ac:dyDescent="0.25">
      <c r="A44" s="2"/>
      <c r="B44" s="10"/>
      <c r="D44" s="10"/>
      <c r="E44" s="10"/>
      <c r="F44" s="10"/>
      <c r="G44" s="10"/>
      <c r="H44" s="10"/>
      <c r="I44" s="10"/>
      <c r="J44" s="4"/>
      <c r="K44" s="5"/>
      <c r="L44" s="5"/>
      <c r="M44" s="5"/>
      <c r="N44" s="5"/>
    </row>
    <row r="45" spans="1:14" ht="16.5" x14ac:dyDescent="0.3">
      <c r="A45" s="2"/>
      <c r="B45" s="12">
        <f>B36*3600*24</f>
        <v>0.44359452054794524</v>
      </c>
      <c r="C45" s="10" t="s">
        <v>51</v>
      </c>
      <c r="D45" s="10" t="s">
        <v>47</v>
      </c>
      <c r="E45" s="10" t="s">
        <v>48</v>
      </c>
      <c r="F45" s="10"/>
      <c r="G45" s="10"/>
      <c r="H45" s="10"/>
      <c r="I45" s="10"/>
      <c r="J45" s="4"/>
      <c r="K45" s="5"/>
      <c r="L45" s="5"/>
      <c r="M45" s="5"/>
      <c r="N45" s="5"/>
    </row>
    <row r="46" spans="1:14" ht="14.25" x14ac:dyDescent="0.2">
      <c r="A46" s="2"/>
      <c r="B46" s="11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</row>
    <row r="47" spans="1:14" ht="14.25" x14ac:dyDescent="0.2">
      <c r="A47" s="2"/>
      <c r="B47" s="2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</row>
    <row r="48" spans="1:14" ht="14.25" x14ac:dyDescent="0.2">
      <c r="A48" s="2"/>
      <c r="B48" s="2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</row>
    <row r="49" spans="1:14" ht="14.25" x14ac:dyDescent="0.2">
      <c r="A49" s="2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</row>
    <row r="50" spans="1:14" ht="14.25" x14ac:dyDescent="0.2">
      <c r="A50" s="2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</row>
    <row r="51" spans="1:14" ht="14.25" x14ac:dyDescent="0.2">
      <c r="A51" s="2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</row>
    <row r="52" spans="1:14" ht="14.25" x14ac:dyDescent="0.2">
      <c r="A52" s="2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</row>
    <row r="53" spans="1:14" x14ac:dyDescent="0.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</row>
    <row r="54" spans="1:14" x14ac:dyDescent="0.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</row>
    <row r="55" spans="1:14" x14ac:dyDescent="0.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</row>
    <row r="56" spans="1:14" x14ac:dyDescent="0.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</row>
    <row r="57" spans="1:14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</row>
    <row r="58" spans="1:14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</row>
    <row r="59" spans="1:14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</row>
    <row r="60" spans="1:14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</row>
    <row r="61" spans="1:14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</row>
    <row r="62" spans="1:14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</row>
    <row r="63" spans="1:14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</row>
    <row r="64" spans="1:14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</row>
    <row r="65" spans="1:12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</row>
    <row r="66" spans="1:12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</row>
    <row r="67" spans="1:12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</row>
    <row r="68" spans="1:12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</row>
    <row r="69" spans="1:12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</row>
    <row r="70" spans="1:12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</row>
    <row r="71" spans="1:12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</row>
    <row r="72" spans="1:12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</row>
    <row r="73" spans="1:12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</row>
    <row r="74" spans="1:12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</row>
    <row r="75" spans="1:12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</row>
    <row r="76" spans="1:12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</row>
    <row r="77" spans="1:12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</row>
    <row r="78" spans="1:12" x14ac:dyDescent="0.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</row>
    <row r="79" spans="1:12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</row>
    <row r="80" spans="1:12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</row>
    <row r="81" spans="1:12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</row>
    <row r="82" spans="1:12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</row>
    <row r="83" spans="1:12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</row>
    <row r="84" spans="1:12" x14ac:dyDescent="0.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</row>
    <row r="85" spans="1:12" x14ac:dyDescent="0.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</row>
    <row r="86" spans="1:12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</row>
    <row r="87" spans="1:12" x14ac:dyDescent="0.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</row>
    <row r="88" spans="1:12" x14ac:dyDescent="0.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</row>
    <row r="89" spans="1:12" x14ac:dyDescent="0.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</row>
    <row r="90" spans="1:12" x14ac:dyDescent="0.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</row>
    <row r="91" spans="1:12" x14ac:dyDescent="0.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</row>
    <row r="92" spans="1:12" x14ac:dyDescent="0.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</row>
    <row r="93" spans="1:12" x14ac:dyDescent="0.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</row>
    <row r="94" spans="1:12" x14ac:dyDescent="0.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</row>
    <row r="95" spans="1:12" x14ac:dyDescent="0.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</row>
    <row r="96" spans="1:12" x14ac:dyDescent="0.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</row>
    <row r="97" spans="1:12" x14ac:dyDescent="0.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</row>
    <row r="98" spans="1:12" x14ac:dyDescent="0.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</row>
    <row r="99" spans="1:12" x14ac:dyDescent="0.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</row>
    <row r="100" spans="1:12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</row>
    <row r="101" spans="1:12" x14ac:dyDescent="0.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</row>
    <row r="102" spans="1:12" x14ac:dyDescent="0.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</row>
    <row r="103" spans="1:12" x14ac:dyDescent="0.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</row>
    <row r="104" spans="1:12" x14ac:dyDescent="0.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</row>
    <row r="105" spans="1:12" x14ac:dyDescent="0.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</row>
    <row r="106" spans="1:12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</row>
    <row r="107" spans="1:12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</row>
    <row r="108" spans="1:12" x14ac:dyDescent="0.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</row>
    <row r="109" spans="1:12" x14ac:dyDescent="0.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</row>
    <row r="110" spans="1:12" x14ac:dyDescent="0.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</row>
    <row r="111" spans="1:12" x14ac:dyDescent="0.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</row>
    <row r="112" spans="1:12" x14ac:dyDescent="0.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</row>
    <row r="113" spans="1:12" x14ac:dyDescent="0.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</row>
    <row r="114" spans="1:12" x14ac:dyDescent="0.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</row>
    <row r="115" spans="1:12" x14ac:dyDescent="0.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</row>
    <row r="116" spans="1:12" x14ac:dyDescent="0.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</row>
    <row r="117" spans="1:12" x14ac:dyDescent="0.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</row>
    <row r="118" spans="1:12" x14ac:dyDescent="0.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</row>
    <row r="119" spans="1:12" x14ac:dyDescent="0.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</row>
    <row r="120" spans="1:12" x14ac:dyDescent="0.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</row>
    <row r="121" spans="1:12" x14ac:dyDescent="0.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</row>
    <row r="122" spans="1:12" x14ac:dyDescent="0.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</row>
    <row r="123" spans="1:12" x14ac:dyDescent="0.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</row>
    <row r="124" spans="1:12" x14ac:dyDescent="0.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</row>
    <row r="125" spans="1:12" x14ac:dyDescent="0.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</row>
    <row r="126" spans="1:12" x14ac:dyDescent="0.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</row>
    <row r="127" spans="1:12" x14ac:dyDescent="0.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</row>
    <row r="128" spans="1:12" x14ac:dyDescent="0.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</row>
    <row r="129" spans="1:12" x14ac:dyDescent="0.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</row>
    <row r="130" spans="1:12" x14ac:dyDescent="0.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</row>
    <row r="131" spans="1:12" x14ac:dyDescent="0.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</row>
    <row r="132" spans="1:12" x14ac:dyDescent="0.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</row>
    <row r="133" spans="1:12" x14ac:dyDescent="0.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</row>
    <row r="134" spans="1:12" x14ac:dyDescent="0.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</row>
    <row r="135" spans="1:12" x14ac:dyDescent="0.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</row>
    <row r="136" spans="1:12" x14ac:dyDescent="0.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</row>
    <row r="137" spans="1:12" x14ac:dyDescent="0.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</row>
    <row r="138" spans="1:12" x14ac:dyDescent="0.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</row>
    <row r="139" spans="1:12" x14ac:dyDescent="0.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</row>
    <row r="140" spans="1:12" x14ac:dyDescent="0.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</row>
    <row r="141" spans="1:12" x14ac:dyDescent="0.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</row>
    <row r="142" spans="1:12" x14ac:dyDescent="0.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</row>
    <row r="143" spans="1:12" x14ac:dyDescent="0.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</row>
    <row r="144" spans="1:12" x14ac:dyDescent="0.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</row>
    <row r="145" spans="1:12" x14ac:dyDescent="0.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</row>
    <row r="146" spans="1:12" x14ac:dyDescent="0.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</row>
    <row r="147" spans="1:12" x14ac:dyDescent="0.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</row>
    <row r="148" spans="1:12" x14ac:dyDescent="0.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</row>
    <row r="149" spans="1:12" x14ac:dyDescent="0.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</row>
    <row r="150" spans="1:12" x14ac:dyDescent="0.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</row>
    <row r="151" spans="1:12" x14ac:dyDescent="0.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</row>
    <row r="152" spans="1:12" x14ac:dyDescent="0.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</row>
    <row r="153" spans="1:12" x14ac:dyDescent="0.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</row>
    <row r="154" spans="1:12" x14ac:dyDescent="0.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</row>
    <row r="155" spans="1:12" x14ac:dyDescent="0.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</row>
    <row r="156" spans="1:12" x14ac:dyDescent="0.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</row>
    <row r="157" spans="1:12" x14ac:dyDescent="0.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</row>
    <row r="158" spans="1:12" x14ac:dyDescent="0.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</row>
    <row r="159" spans="1:12" x14ac:dyDescent="0.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</row>
    <row r="160" spans="1:12" x14ac:dyDescent="0.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</row>
    <row r="161" spans="1:12" x14ac:dyDescent="0.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</row>
    <row r="162" spans="1:12" x14ac:dyDescent="0.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</row>
    <row r="163" spans="1:12" x14ac:dyDescent="0.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</row>
    <row r="164" spans="1:12" x14ac:dyDescent="0.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</row>
    <row r="165" spans="1:12" x14ac:dyDescent="0.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</row>
    <row r="166" spans="1:12" x14ac:dyDescent="0.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</row>
    <row r="167" spans="1:12" x14ac:dyDescent="0.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</row>
    <row r="168" spans="1:12" x14ac:dyDescent="0.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</row>
    <row r="169" spans="1:12" x14ac:dyDescent="0.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</row>
    <row r="170" spans="1:12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</row>
    <row r="171" spans="1:12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</row>
    <row r="172" spans="1:12" x14ac:dyDescent="0.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</row>
    <row r="173" spans="1:12" x14ac:dyDescent="0.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</row>
    <row r="174" spans="1:12" x14ac:dyDescent="0.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</row>
    <row r="175" spans="1:12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</row>
    <row r="176" spans="1:12" x14ac:dyDescent="0.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</row>
    <row r="177" spans="1:12" x14ac:dyDescent="0.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</row>
    <row r="178" spans="1:12" x14ac:dyDescent="0.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</row>
    <row r="179" spans="1:12" x14ac:dyDescent="0.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</row>
    <row r="180" spans="1:12" x14ac:dyDescent="0.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</row>
    <row r="181" spans="1:12" x14ac:dyDescent="0.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</row>
    <row r="182" spans="1:12" x14ac:dyDescent="0.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</row>
    <row r="183" spans="1:12" x14ac:dyDescent="0.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</row>
    <row r="184" spans="1:12" x14ac:dyDescent="0.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</row>
    <row r="185" spans="1:12" x14ac:dyDescent="0.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</row>
    <row r="186" spans="1:12" x14ac:dyDescent="0.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</row>
    <row r="187" spans="1:12" x14ac:dyDescent="0.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</row>
    <row r="188" spans="1:12" x14ac:dyDescent="0.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</row>
    <row r="189" spans="1:12" x14ac:dyDescent="0.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</row>
    <row r="190" spans="1:12" x14ac:dyDescent="0.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</row>
    <row r="191" spans="1:12" x14ac:dyDescent="0.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</row>
    <row r="192" spans="1:12" x14ac:dyDescent="0.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</row>
    <row r="193" spans="1:12" x14ac:dyDescent="0.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</row>
    <row r="194" spans="1:12" x14ac:dyDescent="0.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</row>
    <row r="195" spans="1:12" x14ac:dyDescent="0.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</row>
    <row r="196" spans="1:12" x14ac:dyDescent="0.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</row>
    <row r="197" spans="1:12" x14ac:dyDescent="0.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</row>
    <row r="198" spans="1:12" x14ac:dyDescent="0.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</row>
    <row r="199" spans="1:12" x14ac:dyDescent="0.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</row>
    <row r="200" spans="1:12" x14ac:dyDescent="0.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</row>
    <row r="201" spans="1:12" x14ac:dyDescent="0.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</row>
    <row r="202" spans="1:12" x14ac:dyDescent="0.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</row>
    <row r="203" spans="1:12" x14ac:dyDescent="0.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</row>
    <row r="204" spans="1:12" x14ac:dyDescent="0.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</row>
    <row r="205" spans="1:12" x14ac:dyDescent="0.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</row>
    <row r="206" spans="1:12" x14ac:dyDescent="0.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</row>
    <row r="207" spans="1:12" x14ac:dyDescent="0.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</row>
    <row r="208" spans="1:12" x14ac:dyDescent="0.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</row>
    <row r="209" spans="1:12" x14ac:dyDescent="0.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</row>
    <row r="210" spans="1:12" x14ac:dyDescent="0.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</row>
    <row r="211" spans="1:12" x14ac:dyDescent="0.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</row>
    <row r="212" spans="1:12" x14ac:dyDescent="0.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</row>
    <row r="213" spans="1:12" x14ac:dyDescent="0.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</row>
    <row r="214" spans="1:12" x14ac:dyDescent="0.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</row>
    <row r="215" spans="1:12" x14ac:dyDescent="0.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</row>
    <row r="216" spans="1:12" x14ac:dyDescent="0.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</row>
    <row r="217" spans="1:12" x14ac:dyDescent="0.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</row>
    <row r="218" spans="1:12" x14ac:dyDescent="0.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</row>
    <row r="219" spans="1:12" x14ac:dyDescent="0.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</row>
    <row r="220" spans="1:12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</row>
    <row r="221" spans="1:12" x14ac:dyDescent="0.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</row>
    <row r="222" spans="1:12" x14ac:dyDescent="0.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</row>
    <row r="223" spans="1:12" x14ac:dyDescent="0.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</row>
    <row r="224" spans="1:12" x14ac:dyDescent="0.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</row>
    <row r="225" spans="1:12" x14ac:dyDescent="0.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</row>
    <row r="226" spans="1:12" x14ac:dyDescent="0.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</row>
    <row r="227" spans="1:12" x14ac:dyDescent="0.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</row>
    <row r="228" spans="1:12" x14ac:dyDescent="0.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</row>
    <row r="229" spans="1:12" x14ac:dyDescent="0.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</row>
    <row r="230" spans="1:12" x14ac:dyDescent="0.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</row>
    <row r="231" spans="1:12" x14ac:dyDescent="0.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</row>
    <row r="232" spans="1:12" x14ac:dyDescent="0.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</row>
    <row r="233" spans="1:12" x14ac:dyDescent="0.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</row>
    <row r="234" spans="1:12" x14ac:dyDescent="0.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</row>
    <row r="235" spans="1:12" x14ac:dyDescent="0.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</row>
    <row r="236" spans="1:12" x14ac:dyDescent="0.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</row>
    <row r="237" spans="1:12" x14ac:dyDescent="0.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</row>
    <row r="238" spans="1:12" x14ac:dyDescent="0.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</row>
    <row r="239" spans="1:12" x14ac:dyDescent="0.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</row>
    <row r="240" spans="1:12" x14ac:dyDescent="0.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</row>
    <row r="241" spans="1:12" x14ac:dyDescent="0.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</row>
    <row r="242" spans="1:12" x14ac:dyDescent="0.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</row>
    <row r="243" spans="1:12" x14ac:dyDescent="0.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</row>
    <row r="244" spans="1:12" x14ac:dyDescent="0.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</row>
    <row r="245" spans="1:12" x14ac:dyDescent="0.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</row>
    <row r="246" spans="1:12" x14ac:dyDescent="0.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</row>
    <row r="247" spans="1:12" x14ac:dyDescent="0.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</row>
    <row r="248" spans="1:12" x14ac:dyDescent="0.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</row>
    <row r="249" spans="1:12" x14ac:dyDescent="0.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</row>
    <row r="250" spans="1:12" x14ac:dyDescent="0.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</row>
    <row r="251" spans="1:12" x14ac:dyDescent="0.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</row>
    <row r="252" spans="1:12" x14ac:dyDescent="0.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</row>
    <row r="253" spans="1:12" x14ac:dyDescent="0.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</row>
    <row r="254" spans="1:12" x14ac:dyDescent="0.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</row>
    <row r="255" spans="1:12" x14ac:dyDescent="0.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</row>
    <row r="256" spans="1:12" x14ac:dyDescent="0.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</row>
    <row r="257" spans="1:12" x14ac:dyDescent="0.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</row>
    <row r="258" spans="1:12" x14ac:dyDescent="0.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</row>
    <row r="259" spans="1:12" x14ac:dyDescent="0.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</row>
    <row r="260" spans="1:12" x14ac:dyDescent="0.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</row>
    <row r="261" spans="1:12" x14ac:dyDescent="0.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</row>
    <row r="262" spans="1:12" x14ac:dyDescent="0.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</row>
    <row r="263" spans="1:12" x14ac:dyDescent="0.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</row>
    <row r="264" spans="1:12" x14ac:dyDescent="0.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</row>
    <row r="265" spans="1:12" x14ac:dyDescent="0.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</row>
    <row r="266" spans="1:12" x14ac:dyDescent="0.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</row>
    <row r="267" spans="1:12" x14ac:dyDescent="0.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</row>
    <row r="268" spans="1:12" x14ac:dyDescent="0.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</row>
    <row r="269" spans="1:12" x14ac:dyDescent="0.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</row>
    <row r="270" spans="1:12" x14ac:dyDescent="0.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</row>
    <row r="271" spans="1:12" x14ac:dyDescent="0.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</row>
    <row r="272" spans="1:12" x14ac:dyDescent="0.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</row>
    <row r="273" spans="1:12" x14ac:dyDescent="0.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</row>
    <row r="274" spans="1:12" x14ac:dyDescent="0.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</row>
    <row r="275" spans="1:12" x14ac:dyDescent="0.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</row>
    <row r="276" spans="1:12" x14ac:dyDescent="0.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</row>
    <row r="277" spans="1:12" x14ac:dyDescent="0.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</row>
    <row r="278" spans="1:12" x14ac:dyDescent="0.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</row>
    <row r="279" spans="1:12" x14ac:dyDescent="0.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</row>
    <row r="280" spans="1:12" x14ac:dyDescent="0.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</row>
    <row r="281" spans="1:12" x14ac:dyDescent="0.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</row>
    <row r="282" spans="1:12" x14ac:dyDescent="0.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</row>
    <row r="283" spans="1:12" x14ac:dyDescent="0.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</row>
    <row r="284" spans="1:12" x14ac:dyDescent="0.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</row>
    <row r="285" spans="1:12" x14ac:dyDescent="0.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</row>
    <row r="286" spans="1:12" x14ac:dyDescent="0.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</row>
    <row r="287" spans="1:12" x14ac:dyDescent="0.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</row>
    <row r="288" spans="1:12" x14ac:dyDescent="0.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</row>
    <row r="289" spans="1:12" x14ac:dyDescent="0.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</row>
    <row r="290" spans="1:12" x14ac:dyDescent="0.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</row>
    <row r="291" spans="1:12" x14ac:dyDescent="0.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</row>
    <row r="292" spans="1:12" x14ac:dyDescent="0.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</row>
    <row r="293" spans="1:12" x14ac:dyDescent="0.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</row>
    <row r="294" spans="1:12" x14ac:dyDescent="0.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</row>
    <row r="295" spans="1:12" x14ac:dyDescent="0.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</row>
    <row r="296" spans="1:12" x14ac:dyDescent="0.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</row>
    <row r="297" spans="1:12" x14ac:dyDescent="0.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</row>
    <row r="298" spans="1:12" x14ac:dyDescent="0.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</row>
    <row r="299" spans="1:12" x14ac:dyDescent="0.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</row>
    <row r="300" spans="1:12" x14ac:dyDescent="0.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</row>
    <row r="301" spans="1:12" x14ac:dyDescent="0.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</row>
    <row r="302" spans="1:12" x14ac:dyDescent="0.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</row>
    <row r="303" spans="1:12" x14ac:dyDescent="0.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</row>
    <row r="304" spans="1:12" x14ac:dyDescent="0.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</row>
    <row r="305" spans="1:12" x14ac:dyDescent="0.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</row>
    <row r="306" spans="1:12" x14ac:dyDescent="0.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</row>
    <row r="307" spans="1:12" x14ac:dyDescent="0.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</row>
    <row r="308" spans="1:12" x14ac:dyDescent="0.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</row>
    <row r="309" spans="1:12" x14ac:dyDescent="0.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</row>
    <row r="310" spans="1:12" x14ac:dyDescent="0.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</row>
    <row r="311" spans="1:12" x14ac:dyDescent="0.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</row>
    <row r="312" spans="1:12" x14ac:dyDescent="0.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</row>
    <row r="313" spans="1:12" x14ac:dyDescent="0.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</row>
    <row r="314" spans="1:12" x14ac:dyDescent="0.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</row>
    <row r="315" spans="1:12" x14ac:dyDescent="0.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</row>
    <row r="316" spans="1:12" x14ac:dyDescent="0.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</row>
    <row r="317" spans="1:12" x14ac:dyDescent="0.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</row>
    <row r="318" spans="1:12" x14ac:dyDescent="0.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</row>
    <row r="319" spans="1:12" x14ac:dyDescent="0.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</row>
    <row r="320" spans="1:12" x14ac:dyDescent="0.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</row>
    <row r="321" spans="1:12" x14ac:dyDescent="0.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</row>
    <row r="322" spans="1:12" x14ac:dyDescent="0.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</row>
    <row r="323" spans="1:12" x14ac:dyDescent="0.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</row>
    <row r="324" spans="1:12" x14ac:dyDescent="0.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</row>
    <row r="325" spans="1:12" x14ac:dyDescent="0.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</row>
    <row r="326" spans="1:12" x14ac:dyDescent="0.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</row>
    <row r="327" spans="1:12" x14ac:dyDescent="0.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</row>
    <row r="328" spans="1:12" x14ac:dyDescent="0.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</row>
    <row r="329" spans="1:12" x14ac:dyDescent="0.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</row>
    <row r="330" spans="1:12" x14ac:dyDescent="0.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</row>
    <row r="331" spans="1:12" x14ac:dyDescent="0.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</row>
    <row r="332" spans="1:12" x14ac:dyDescent="0.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</row>
    <row r="333" spans="1:12" x14ac:dyDescent="0.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</row>
    <row r="334" spans="1:12" x14ac:dyDescent="0.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</row>
    <row r="335" spans="1:12" x14ac:dyDescent="0.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</row>
    <row r="336" spans="1:12" x14ac:dyDescent="0.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</row>
    <row r="337" spans="1:12" x14ac:dyDescent="0.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</row>
    <row r="338" spans="1:12" x14ac:dyDescent="0.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</row>
    <row r="339" spans="1:12" x14ac:dyDescent="0.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</row>
    <row r="340" spans="1:12" x14ac:dyDescent="0.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</row>
    <row r="341" spans="1:12" x14ac:dyDescent="0.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</row>
    <row r="342" spans="1:12" x14ac:dyDescent="0.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</row>
    <row r="343" spans="1:12" x14ac:dyDescent="0.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</row>
    <row r="344" spans="1:12" x14ac:dyDescent="0.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</row>
    <row r="345" spans="1:12" x14ac:dyDescent="0.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</row>
    <row r="346" spans="1:12" x14ac:dyDescent="0.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</row>
    <row r="347" spans="1:12" x14ac:dyDescent="0.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</row>
    <row r="348" spans="1:12" x14ac:dyDescent="0.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</row>
    <row r="349" spans="1:12" x14ac:dyDescent="0.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</row>
    <row r="350" spans="1:12" x14ac:dyDescent="0.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</row>
    <row r="351" spans="1:12" x14ac:dyDescent="0.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</row>
    <row r="352" spans="1:12" x14ac:dyDescent="0.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</row>
    <row r="353" spans="1:12" x14ac:dyDescent="0.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</row>
    <row r="354" spans="1:12" x14ac:dyDescent="0.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</row>
    <row r="355" spans="1:12" x14ac:dyDescent="0.2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</row>
    <row r="356" spans="1:12" x14ac:dyDescent="0.2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</row>
    <row r="357" spans="1:12" x14ac:dyDescent="0.2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</row>
    <row r="358" spans="1:12" x14ac:dyDescent="0.2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</row>
    <row r="359" spans="1:12" x14ac:dyDescent="0.2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</row>
    <row r="360" spans="1:12" x14ac:dyDescent="0.2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</row>
    <row r="361" spans="1:12" x14ac:dyDescent="0.2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</row>
    <row r="362" spans="1:12" x14ac:dyDescent="0.2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</row>
    <row r="363" spans="1:12" x14ac:dyDescent="0.2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</row>
    <row r="364" spans="1:12" x14ac:dyDescent="0.2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</row>
    <row r="365" spans="1:12" x14ac:dyDescent="0.2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</row>
    <row r="366" spans="1:12" x14ac:dyDescent="0.2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</row>
    <row r="367" spans="1:12" x14ac:dyDescent="0.2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</row>
    <row r="368" spans="1:12" x14ac:dyDescent="0.2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</row>
    <row r="369" spans="1:12" x14ac:dyDescent="0.2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</row>
    <row r="370" spans="1:12" x14ac:dyDescent="0.2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</row>
    <row r="371" spans="1:12" x14ac:dyDescent="0.2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</row>
    <row r="372" spans="1:12" x14ac:dyDescent="0.2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</row>
    <row r="373" spans="1:12" x14ac:dyDescent="0.2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</row>
    <row r="374" spans="1:12" x14ac:dyDescent="0.2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</row>
    <row r="375" spans="1:12" x14ac:dyDescent="0.2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</row>
    <row r="376" spans="1:12" x14ac:dyDescent="0.2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</row>
    <row r="377" spans="1:12" x14ac:dyDescent="0.2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</row>
    <row r="378" spans="1:12" x14ac:dyDescent="0.2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</row>
    <row r="379" spans="1:12" x14ac:dyDescent="0.2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</row>
    <row r="380" spans="1:12" x14ac:dyDescent="0.2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</row>
    <row r="381" spans="1:12" x14ac:dyDescent="0.2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</row>
  </sheetData>
  <sheetProtection password="D82F" sheet="1" objects="1" scenarios="1" selectLockedCells="1"/>
  <phoneticPr fontId="1" type="noConversion"/>
  <pageMargins left="0.39370078740157483" right="0.39370078740157483" top="0.98425196850393704" bottom="0.98425196850393704" header="0.51181102362204722" footer="0.51181102362204722"/>
  <pageSetup paperSize="9" orientation="portrait" horizont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Rückrechnung</vt:lpstr>
    </vt:vector>
  </TitlesOfParts>
  <Company>Hessische Umweltverwaltung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Hessische Umweltverwaltung</dc:creator>
  <cp:lastModifiedBy>zeisberger</cp:lastModifiedBy>
  <cp:lastPrinted>2007-08-17T08:33:15Z</cp:lastPrinted>
  <dcterms:created xsi:type="dcterms:W3CDTF">2006-01-12T10:13:14Z</dcterms:created>
  <dcterms:modified xsi:type="dcterms:W3CDTF">2024-03-07T14:46:51Z</dcterms:modified>
</cp:coreProperties>
</file>