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W:\wasser\guete\untersuchungen\Fische2024_2025_2026\Fische2025\Homepage_2025\Befischungspläne_2025\Ökobüro\"/>
    </mc:Choice>
  </mc:AlternateContent>
  <xr:revisionPtr revIDLastSave="0" documentId="8_{7A202D57-5657-4BC6-8092-D134CAE8059B}" xr6:coauthVersionLast="47" xr6:coauthVersionMax="47" xr10:uidLastSave="{00000000-0000-0000-0000-000000000000}"/>
  <bookViews>
    <workbookView xWindow="-33017" yWindow="-16329" windowWidth="33120" windowHeight="18000" xr2:uid="{224E4DA4-483E-4E2D-AFCC-77AC3B248F03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6" i="1" l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L3" i="1"/>
  <c r="L2" i="1"/>
  <c r="L1" i="1"/>
</calcChain>
</file>

<file path=xl/sharedStrings.xml><?xml version="1.0" encoding="utf-8"?>
<sst xmlns="http://schemas.openxmlformats.org/spreadsheetml/2006/main" count="666" uniqueCount="265">
  <si>
    <t>Boot</t>
  </si>
  <si>
    <t>1 E-Gerät</t>
  </si>
  <si>
    <t>2 E-Geräte</t>
  </si>
  <si>
    <t>Messstellendaten</t>
  </si>
  <si>
    <t>Probenbearbeitung</t>
  </si>
  <si>
    <t>MST_ID</t>
  </si>
  <si>
    <t>RWB_NAME</t>
  </si>
  <si>
    <t>NAME_LAGE</t>
  </si>
  <si>
    <t>Gewässertyp</t>
  </si>
  <si>
    <t>Kluster (Karte)</t>
  </si>
  <si>
    <t>Lose_ Fische</t>
  </si>
  <si>
    <t>Proben-entnahme</t>
  </si>
  <si>
    <t>HW_UTM</t>
  </si>
  <si>
    <t>RW_UTM</t>
  </si>
  <si>
    <t>Zone</t>
  </si>
  <si>
    <t>Art_Elektrobefischung</t>
  </si>
  <si>
    <t>Breite</t>
  </si>
  <si>
    <t>Befischungs-laenge</t>
  </si>
  <si>
    <t>Fischreferenz_MST</t>
  </si>
  <si>
    <t>GEMARKUNG_NR</t>
  </si>
  <si>
    <t>GEMARKUNG_NAME</t>
  </si>
  <si>
    <t>GEMEINDE_NR</t>
  </si>
  <si>
    <t>GEMEINDE_NAME</t>
  </si>
  <si>
    <t>KREIS_NR</t>
  </si>
  <si>
    <t>KREIS_NAME</t>
  </si>
  <si>
    <t>zuständiges RP</t>
  </si>
  <si>
    <t>Bearbeitendes Büro</t>
  </si>
  <si>
    <t>BIOTA</t>
  </si>
  <si>
    <t>Stockstadt-Erfelder_x000D_
  Altrhein</t>
  </si>
  <si>
    <t>St.-Er.-Al., unterhalb Erfelden</t>
  </si>
  <si>
    <t>&gt;80 - 160 m</t>
  </si>
  <si>
    <t>10 A</t>
  </si>
  <si>
    <t>Erfelden</t>
  </si>
  <si>
    <t>Riedstadt</t>
  </si>
  <si>
    <t>Groß-Gerau</t>
  </si>
  <si>
    <t>Kuhn</t>
  </si>
  <si>
    <t>01-03.09.</t>
  </si>
  <si>
    <t>Obere Modau</t>
  </si>
  <si>
    <t>Modau Waldmühle 2</t>
  </si>
  <si>
    <t>&gt;2 - 5 m</t>
  </si>
  <si>
    <t>5 C</t>
  </si>
  <si>
    <t>Ober-Ramstadt</t>
  </si>
  <si>
    <t>Darmstadt-Dieburg</t>
  </si>
  <si>
    <t>BFS</t>
  </si>
  <si>
    <t>folgt</t>
  </si>
  <si>
    <t>Oberer Fanggraben</t>
  </si>
  <si>
    <t>Fanggraben - Landbach nördliche Ortslage Jugenheim</t>
  </si>
  <si>
    <t>&gt;1 - 2 m</t>
  </si>
  <si>
    <t>5 A</t>
  </si>
  <si>
    <t>Jugenheim</t>
  </si>
  <si>
    <t>Seeheim-Jugenheim</t>
  </si>
  <si>
    <t>Rehbach/_x000D_
  Steinbach-Taunus</t>
  </si>
  <si>
    <t>Rehbach, oberhalb Michelstadt</t>
  </si>
  <si>
    <t>5.1_</t>
  </si>
  <si>
    <t>51 A</t>
  </si>
  <si>
    <t>Steinbach</t>
  </si>
  <si>
    <t>Michelstadt</t>
  </si>
  <si>
    <t>Odenwaldkreis</t>
  </si>
  <si>
    <t>Ökobüro</t>
  </si>
  <si>
    <t>KW 33/34</t>
  </si>
  <si>
    <t>Waldbach</t>
  </si>
  <si>
    <t>Waldbach, oberhalb Zell</t>
  </si>
  <si>
    <t>Zell</t>
  </si>
  <si>
    <t>Bad König</t>
  </si>
  <si>
    <t>Brombach</t>
  </si>
  <si>
    <t>Brombach, Ortslage Langenbrombach</t>
  </si>
  <si>
    <t>Langen-Brombach</t>
  </si>
  <si>
    <t>Brombachtal</t>
  </si>
  <si>
    <t>Nidder/Ortenberg</t>
  </si>
  <si>
    <t>Nidder; Bereich Kerzendörfer</t>
  </si>
  <si>
    <t>&gt;5 - 10 m</t>
  </si>
  <si>
    <t>Lißberg</t>
  </si>
  <si>
    <t>Ortenberg</t>
  </si>
  <si>
    <t>Wetterau</t>
  </si>
  <si>
    <t>Gimpel</t>
  </si>
  <si>
    <t>Oberer Bleichenbach</t>
  </si>
  <si>
    <t>Bleichenbach, Ortslage Gelnhaar</t>
  </si>
  <si>
    <t>Gelnhaar</t>
  </si>
  <si>
    <t>Welschbach</t>
  </si>
  <si>
    <t>Welschbach, oberhalb  Dutenhofen 1</t>
  </si>
  <si>
    <t>Dutenhofen</t>
  </si>
  <si>
    <t>Wetzlar</t>
  </si>
  <si>
    <t>Lahn-Dill</t>
  </si>
  <si>
    <t>Rinne</t>
  </si>
  <si>
    <t>Rinne Ortsrand Hofheim</t>
  </si>
  <si>
    <t>19 D</t>
  </si>
  <si>
    <t>Hofheim</t>
  </si>
  <si>
    <t>Lampertheim</t>
  </si>
  <si>
    <t>Bergstraße</t>
  </si>
  <si>
    <t>Unterer Winkelbach</t>
  </si>
  <si>
    <t>Unterer Winkelbach Auerbach-West</t>
  </si>
  <si>
    <t>Auerbach</t>
  </si>
  <si>
    <t>Bensheim</t>
  </si>
  <si>
    <t>Modau, oberhalb Ober-Modau</t>
  </si>
  <si>
    <t>Ober-Modau</t>
  </si>
  <si>
    <t>Untere Modau</t>
  </si>
  <si>
    <t>Modau, oberhalb Stockstadt, nähe Waldmühle, Bahnwärterhaus</t>
  </si>
  <si>
    <t>Stockstadt</t>
  </si>
  <si>
    <t>Stockstadt am Rhein</t>
  </si>
  <si>
    <t>Untere Mümling</t>
  </si>
  <si>
    <t>Mümling, Ortslage Höchst im Odenwald</t>
  </si>
  <si>
    <t>9 A</t>
  </si>
  <si>
    <t>Dusenbach</t>
  </si>
  <si>
    <t>Höchst i. Odw.</t>
  </si>
  <si>
    <t>Mümling, Höchst/Uferstraße_Stau 2</t>
  </si>
  <si>
    <t>Höchst-Odw.</t>
  </si>
  <si>
    <t>Fallbach</t>
  </si>
  <si>
    <t>Krebsbach, oberhalb Hanau</t>
  </si>
  <si>
    <t>51 C</t>
  </si>
  <si>
    <t>Bruchköbel</t>
  </si>
  <si>
    <t>Main-Kinzig</t>
  </si>
  <si>
    <t>Nidda/Nidda</t>
  </si>
  <si>
    <t>Nidda, unterhalb Dauernheim, westlich Nieder-Mockstadt</t>
  </si>
  <si>
    <t>Norden</t>
  </si>
  <si>
    <t>9 B</t>
  </si>
  <si>
    <t>Dauernheim</t>
  </si>
  <si>
    <t>Ranstadt</t>
  </si>
  <si>
    <t>Untere Nidder</t>
  </si>
  <si>
    <t>Nidder, bei Niederdorfelden, oberhalb KA Niederdorfelden</t>
  </si>
  <si>
    <t>Rendel</t>
  </si>
  <si>
    <t>Karben</t>
  </si>
  <si>
    <t>Nidder, bei Kiliianstädten, unterhalb MWE  Kilianstädten, Bahnhof</t>
  </si>
  <si>
    <t>Kilianstädten</t>
  </si>
  <si>
    <t>Schöneck</t>
  </si>
  <si>
    <t>Lahn/Gießen</t>
  </si>
  <si>
    <t>Lahn, oberhalb Wetzlar-Niedergirmes</t>
  </si>
  <si>
    <t>9.2_</t>
  </si>
  <si>
    <t>&gt;10 - 20 m</t>
  </si>
  <si>
    <t>HOEFP_Lahn_LAWA_Stau</t>
  </si>
  <si>
    <t>Naunheim</t>
  </si>
  <si>
    <t>Oberer Winkelbach</t>
  </si>
  <si>
    <t>Winkelbach, Ortslage Reichenbach, Nähe Papiermühle</t>
  </si>
  <si>
    <t>Elmshausen</t>
  </si>
  <si>
    <t>Lautertal (Odenwald)</t>
  </si>
  <si>
    <t>Schmale Sinn</t>
  </si>
  <si>
    <t>Schmale Sinn, unterh. Kläranlage Mottgers</t>
  </si>
  <si>
    <t>51 B</t>
  </si>
  <si>
    <t>Mottgers</t>
  </si>
  <si>
    <t>Sinntal</t>
  </si>
  <si>
    <t>KW 30-31</t>
  </si>
  <si>
    <t>Jossa/Burgjoss</t>
  </si>
  <si>
    <t>Jossa, nordwestlich Altengronau</t>
  </si>
  <si>
    <t>Marjoß</t>
  </si>
  <si>
    <t>Steinau an der Straße</t>
  </si>
  <si>
    <t>Seemenbach/Büdingen</t>
  </si>
  <si>
    <t>Seemenbach, unterhalb Rinderbügen</t>
  </si>
  <si>
    <t>Rinderbügen</t>
  </si>
  <si>
    <t>Büdingen</t>
  </si>
  <si>
    <t>KW 33</t>
  </si>
  <si>
    <t>Nordheimer Altrhein</t>
  </si>
  <si>
    <t>Maulbeerauer Altrhein, unterhalb Zusammenfluss Nordheimer Altrhein und Rinne</t>
  </si>
  <si>
    <t>&gt;40 - 80 m</t>
  </si>
  <si>
    <t>Nordheim</t>
  </si>
  <si>
    <t>Biblis</t>
  </si>
  <si>
    <t>Krebsbach</t>
  </si>
  <si>
    <t>ChemieMST Krebsbach, Nidderau - Heldenbergen</t>
  </si>
  <si>
    <t>&lt;1 m</t>
  </si>
  <si>
    <t>5 D</t>
  </si>
  <si>
    <t>Heldenbergen</t>
  </si>
  <si>
    <t>Nidderau</t>
  </si>
  <si>
    <t>HOEFP_Lahn_LAWA_fliessend</t>
  </si>
  <si>
    <t>Breitenbach</t>
  </si>
  <si>
    <t>bei Rai-Breitenbach</t>
  </si>
  <si>
    <t>Rai-Breitenbach</t>
  </si>
  <si>
    <t>Breuberg</t>
  </si>
  <si>
    <t>Ulfenbach</t>
  </si>
  <si>
    <t>Ulfenbach Langenthal</t>
  </si>
  <si>
    <t>Langenthal</t>
  </si>
  <si>
    <t>Hirschhorn (Neckar)</t>
  </si>
  <si>
    <t>Winkelbach Maria Einsiedel</t>
  </si>
  <si>
    <t>19 E</t>
  </si>
  <si>
    <t>Klein-Rohrheim</t>
  </si>
  <si>
    <t>Gernsheim</t>
  </si>
  <si>
    <t>Unterer Fanggraben</t>
  </si>
  <si>
    <t>unterer Fanggraben</t>
  </si>
  <si>
    <t>Allmendfeld</t>
  </si>
  <si>
    <t>Sandbach</t>
  </si>
  <si>
    <t>Sandbach Pfungstadt-Nordwest</t>
  </si>
  <si>
    <t>Pfungstadt</t>
  </si>
  <si>
    <t>Jossa/Burgjoss uh. Barackenhöfe</t>
  </si>
  <si>
    <t>Spessart</t>
  </si>
  <si>
    <t>Gutsbezirk Spessart</t>
  </si>
  <si>
    <t>Mümling Hainstadt</t>
  </si>
  <si>
    <t>Hainstadt</t>
  </si>
  <si>
    <t>Erdbach</t>
  </si>
  <si>
    <t>Erdbach Dorf-Erbach</t>
  </si>
  <si>
    <t>Dorf-Erbach</t>
  </si>
  <si>
    <t>Erbach (Odenwald)</t>
  </si>
  <si>
    <t>Kinzig</t>
  </si>
  <si>
    <t>Nieder-Kinzig</t>
  </si>
  <si>
    <t>Unterer Bleichenbach</t>
  </si>
  <si>
    <t>unterer Bleichenbach</t>
  </si>
  <si>
    <t>51 D</t>
  </si>
  <si>
    <t>Bleichenbach</t>
  </si>
  <si>
    <t>Oberer Seemenbach</t>
  </si>
  <si>
    <t>Seemenbach, unterhalb Wolferborn</t>
  </si>
  <si>
    <t>Wolferborn</t>
  </si>
  <si>
    <t>Lahn, oberhalb Gießen</t>
  </si>
  <si>
    <t>Launsbach</t>
  </si>
  <si>
    <t>Wettenberg</t>
  </si>
  <si>
    <t>Gießen</t>
  </si>
  <si>
    <t>Schluppbach</t>
  </si>
  <si>
    <t>Schluppbach, unterhalb Züntersbach, unterhalb MWE B10, Züntersbach</t>
  </si>
  <si>
    <t>Züntersbach</t>
  </si>
  <si>
    <t>Gronaubach</t>
  </si>
  <si>
    <t>Gronaubach, oberhalb Altengronau, unterhalb Mündung Lederhosebach</t>
  </si>
  <si>
    <t>Neuengronau</t>
  </si>
  <si>
    <t>Obere Mümling</t>
  </si>
  <si>
    <t>Marbach, unterhalb KA Mossautal / Hüttenthal</t>
  </si>
  <si>
    <t>Haisterbach</t>
  </si>
  <si>
    <t>Kimbach</t>
  </si>
  <si>
    <t>Kimbach, oberhalb Bad König, Nähe Künzels-Mühle</t>
  </si>
  <si>
    <t>Gadener Bach</t>
  </si>
  <si>
    <t>Gaderner Bach oberhalb Sportplatz</t>
  </si>
  <si>
    <t>Wald-Michelbach</t>
  </si>
  <si>
    <t>Nidder/Düdelsheim</t>
  </si>
  <si>
    <t>Nidder Wehr Lindheim Unterwasser</t>
  </si>
  <si>
    <t>Lindheim</t>
  </si>
  <si>
    <t>Altenstadt</t>
  </si>
  <si>
    <t>Kleebach</t>
  </si>
  <si>
    <t>Kleebach oberhalb Allendorf</t>
  </si>
  <si>
    <t>Lützellinden</t>
  </si>
  <si>
    <t>Nidder/Hirzenhain</t>
  </si>
  <si>
    <t>Nidder unterh. Burkhards</t>
  </si>
  <si>
    <t>Burkhards</t>
  </si>
  <si>
    <t>Schotten</t>
  </si>
  <si>
    <t>Vogelsberg</t>
  </si>
  <si>
    <t>Stettbach</t>
  </si>
  <si>
    <t>Seeheim</t>
  </si>
  <si>
    <t>Wolfsbach</t>
  </si>
  <si>
    <t>Dudenrod</t>
  </si>
  <si>
    <t>Mutterbach</t>
  </si>
  <si>
    <t>Mutterbach obere OL Seckmauern</t>
  </si>
  <si>
    <t>Seckmauern</t>
  </si>
  <si>
    <t>Lützelbach</t>
  </si>
  <si>
    <t>Ulfenbach oberh. Affolterbach, Vergleichsstrecke</t>
  </si>
  <si>
    <t>Affolterbach</t>
  </si>
  <si>
    <t>Oberhöchster Bach</t>
  </si>
  <si>
    <t>Oberhöchster Bach abwärts Pfirschbach-Mündung</t>
  </si>
  <si>
    <t>Lahn oberhalb Kleebachmündung</t>
  </si>
  <si>
    <t>Heuchelheim</t>
  </si>
  <si>
    <t>Heuchelheim a.d. Lahn</t>
  </si>
  <si>
    <t>Marbach und Talsperre</t>
  </si>
  <si>
    <t>Mossaubach, unterhalb Ober-Mossau, westlich Michelstadt</t>
  </si>
  <si>
    <t>Ober-Mossau</t>
  </si>
  <si>
    <t>Mossautal</t>
  </si>
  <si>
    <t>Kinzig, unterhalb OL Mittel-Kinzig</t>
  </si>
  <si>
    <t>Ober-Kinzig</t>
  </si>
  <si>
    <t xml:space="preserve">Seemenbach innerhalb Renaturieurng </t>
  </si>
  <si>
    <t>Seemenbach Rinderbügen vor Maßnahme</t>
  </si>
  <si>
    <t>Düdelsheim</t>
  </si>
  <si>
    <t>oberhalb Wiesenmühlenwehr</t>
  </si>
  <si>
    <t>Eberstadt</t>
  </si>
  <si>
    <t>Darmstadt</t>
  </si>
  <si>
    <t>unterhalb Wiesenmühlenwehr</t>
  </si>
  <si>
    <t>Seemenbach Nieder-Seemen vor Maßnahme</t>
  </si>
  <si>
    <t>Wenings</t>
  </si>
  <si>
    <t>Gedern</t>
  </si>
  <si>
    <t>01.-03.09</t>
  </si>
  <si>
    <t>Geplanter Befischungszeitraum2</t>
  </si>
  <si>
    <t>19.08.</t>
  </si>
  <si>
    <t>KW 35</t>
  </si>
  <si>
    <t>20.08.</t>
  </si>
  <si>
    <t>21.08.</t>
  </si>
  <si>
    <t>20..08.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</si>
</sst>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theme="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8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ill="1"/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</cellXfs>
  <cellStyles count="1">
    <cellStyle name="Standard" xfId="0" builtinId="0"/>
  </cellStyles>
  <dxfs count="60"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datgelnhausen.sharepoint.com/sites/Oeb_GN/Freigegebene%20Dokumente/01_Projekte/2024-08_WRRL_Fisch_Hessen/2025/Fisch_MST_Lose_5_6_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2">
          <cell r="B2" t="str">
            <v>RP Darmstadt (Abteilung Umwelt Darmstadt)</v>
          </cell>
          <cell r="D2">
            <v>13281</v>
          </cell>
        </row>
        <row r="3">
          <cell r="B3" t="str">
            <v>RP Darmstadt (Abteilung Umwelt Frankfurt)</v>
          </cell>
          <cell r="D3">
            <v>11054</v>
          </cell>
        </row>
        <row r="4">
          <cell r="B4" t="str">
            <v>RP Gießen (Abteilung Umwelt Gießen)</v>
          </cell>
          <cell r="D4">
            <v>13422</v>
          </cell>
        </row>
        <row r="5">
          <cell r="B5" t="str">
            <v>RP Darmstadt (Abteilung Umwelt Frankfurt)</v>
          </cell>
          <cell r="D5">
            <v>11385</v>
          </cell>
        </row>
        <row r="6">
          <cell r="B6" t="str">
            <v>RP Darmstadt (Abteilung Umwelt Frankfurt)</v>
          </cell>
          <cell r="D6">
            <v>13396</v>
          </cell>
        </row>
        <row r="7">
          <cell r="B7" t="str">
            <v>RP Darmstadt (Abteilung Umwelt Frankfurt)</v>
          </cell>
          <cell r="D7">
            <v>15640</v>
          </cell>
        </row>
        <row r="8">
          <cell r="B8" t="str">
            <v>RP Darmstadt (Abteilung Umwelt Frankfurt)</v>
          </cell>
          <cell r="D8">
            <v>15641</v>
          </cell>
        </row>
        <row r="9">
          <cell r="B9" t="str">
            <v>RP Darmstadt (Abteilung Umwelt Frankfurt)</v>
          </cell>
          <cell r="D9">
            <v>13538</v>
          </cell>
        </row>
        <row r="10">
          <cell r="B10" t="str">
            <v>RP Darmstadt (Abteilung Umwelt Darmstadt)</v>
          </cell>
          <cell r="D10">
            <v>10069</v>
          </cell>
        </row>
        <row r="11">
          <cell r="B11" t="str">
            <v>RP Darmstadt (Abteilung Umwelt Darmstadt)</v>
          </cell>
          <cell r="D11">
            <v>10547</v>
          </cell>
        </row>
        <row r="12">
          <cell r="B12" t="str">
            <v>RP Darmstadt (Abteilung Umwelt Darmstadt)</v>
          </cell>
          <cell r="D12">
            <v>15644</v>
          </cell>
        </row>
        <row r="13">
          <cell r="B13" t="str">
            <v>RP Darmstadt (Abteilung Umwelt Darmstadt)</v>
          </cell>
          <cell r="D13">
            <v>15645</v>
          </cell>
        </row>
        <row r="14">
          <cell r="B14" t="str">
            <v>RP Darmstadt (Abteilung Umwelt Frankfurt)</v>
          </cell>
          <cell r="D14">
            <v>10226</v>
          </cell>
        </row>
        <row r="15">
          <cell r="B15" t="str">
            <v>RP Darmstadt (Abteilung Umwelt Darmstadt)</v>
          </cell>
          <cell r="D15">
            <v>10072</v>
          </cell>
        </row>
        <row r="16">
          <cell r="B16" t="str">
            <v>RP Darmstadt (Abteilung Umwelt Darmstadt)</v>
          </cell>
          <cell r="D16">
            <v>13595</v>
          </cell>
        </row>
        <row r="17">
          <cell r="B17" t="str">
            <v>RP Darmstadt (Abteilung Umwelt Frankfurt)</v>
          </cell>
          <cell r="D17">
            <v>12242</v>
          </cell>
        </row>
        <row r="18">
          <cell r="B18" t="str">
            <v>RP Darmstadt (Abteilung Umwelt Frankfurt)</v>
          </cell>
          <cell r="D18">
            <v>15647</v>
          </cell>
        </row>
        <row r="19">
          <cell r="B19" t="str">
            <v>RP Darmstadt (Abteilung Umwelt Darmstadt)</v>
          </cell>
          <cell r="D19">
            <v>11024</v>
          </cell>
        </row>
        <row r="20">
          <cell r="B20" t="str">
            <v>RP Darmstadt (Abteilung Umwelt Frankfurt)</v>
          </cell>
          <cell r="D20">
            <v>12609</v>
          </cell>
        </row>
        <row r="21">
          <cell r="B21" t="str">
            <v>RP Darmstadt (Abteilung Umwelt Frankfurt)</v>
          </cell>
          <cell r="D21">
            <v>11053</v>
          </cell>
        </row>
        <row r="22">
          <cell r="B22" t="str">
            <v>RP Darmstadt (Abteilung Umwelt Frankfurt)</v>
          </cell>
          <cell r="D22">
            <v>10711</v>
          </cell>
        </row>
        <row r="23">
          <cell r="B23" t="str">
            <v>RP Darmstadt (Abteilung Umwelt Frankfurt)</v>
          </cell>
          <cell r="D23">
            <v>12618</v>
          </cell>
        </row>
        <row r="24">
          <cell r="B24" t="str">
            <v>RP Darmstadt (Abteilung Umwelt Frankfurt)</v>
          </cell>
          <cell r="D24">
            <v>12195</v>
          </cell>
        </row>
        <row r="25">
          <cell r="B25" t="str">
            <v>RP Gießen (Abteilung Umwelt Gießen)</v>
          </cell>
          <cell r="D25">
            <v>10841</v>
          </cell>
        </row>
        <row r="26">
          <cell r="B26" t="str">
            <v>RP Gießen (Abteilung Umwelt Gießen)</v>
          </cell>
          <cell r="D26">
            <v>12455</v>
          </cell>
        </row>
        <row r="27">
          <cell r="B27" t="str">
            <v>RP Gießen (Abteilung Umwelt Gießen)</v>
          </cell>
          <cell r="D27">
            <v>14771</v>
          </cell>
        </row>
        <row r="28">
          <cell r="B28" t="str">
            <v>RP Darmstadt (Abteilung Umwelt Frankfurt)</v>
          </cell>
          <cell r="D28">
            <v>10216</v>
          </cell>
        </row>
        <row r="29">
          <cell r="B29" t="str">
            <v>RP Darmstadt (Abteilung Umwelt Frankfurt)</v>
          </cell>
          <cell r="D29">
            <v>11108</v>
          </cell>
        </row>
        <row r="30">
          <cell r="B30" t="str">
            <v>RP Darmstadt (Abteilung Umwelt Frankfurt)</v>
          </cell>
          <cell r="D30">
            <v>10772</v>
          </cell>
        </row>
        <row r="31">
          <cell r="B31" t="str">
            <v>RP Darmstadt (Abteilung Umwelt Frankfurt)</v>
          </cell>
          <cell r="D31">
            <v>12240</v>
          </cell>
        </row>
        <row r="32">
          <cell r="B32" t="str">
            <v>RP Darmstadt (Abteilung Umwelt Frankfurt)</v>
          </cell>
          <cell r="D32">
            <v>13607</v>
          </cell>
        </row>
        <row r="33">
          <cell r="B33" t="str">
            <v>RP Darmstadt (Abteilung Umwelt Frankfurt)</v>
          </cell>
          <cell r="D33">
            <v>10769</v>
          </cell>
        </row>
        <row r="34">
          <cell r="B34" t="str">
            <v>RP Darmstadt (Abteilung Umwelt Darmstadt)</v>
          </cell>
          <cell r="D34">
            <v>11668</v>
          </cell>
        </row>
        <row r="35">
          <cell r="B35" t="str">
            <v>RP Darmstadt (Abteilung Umwelt Darmstadt)</v>
          </cell>
          <cell r="D35">
            <v>10102</v>
          </cell>
        </row>
        <row r="36">
          <cell r="B36" t="str">
            <v>RP Darmstadt (Abteilung Umwelt Darmstadt)</v>
          </cell>
          <cell r="D36">
            <v>12206</v>
          </cell>
        </row>
        <row r="37">
          <cell r="B37" t="str">
            <v>RP Darmstadt (Abteilung Umwelt Darmstadt)</v>
          </cell>
          <cell r="D37">
            <v>12626</v>
          </cell>
        </row>
        <row r="38">
          <cell r="B38" t="str">
            <v>RP Darmstadt (Abteilung Umwelt Darmstadt)</v>
          </cell>
          <cell r="D38">
            <v>12210</v>
          </cell>
        </row>
        <row r="39">
          <cell r="B39" t="str">
            <v>RP Darmstadt (Abteilung Umwelt Darmstadt)</v>
          </cell>
          <cell r="D39">
            <v>15531</v>
          </cell>
        </row>
        <row r="40">
          <cell r="B40" t="str">
            <v>RP Darmstadt (Abteilung Umwelt Darmstadt)</v>
          </cell>
          <cell r="D40">
            <v>12177</v>
          </cell>
        </row>
        <row r="41">
          <cell r="B41" t="str">
            <v>RP Darmstadt (Abteilung Umwelt Darmstadt)</v>
          </cell>
          <cell r="D41">
            <v>15530</v>
          </cell>
        </row>
        <row r="42">
          <cell r="B42" t="str">
            <v>RP Darmstadt (Abteilung Umwelt Darmstadt)</v>
          </cell>
          <cell r="D42">
            <v>12200</v>
          </cell>
        </row>
        <row r="43">
          <cell r="B43" t="str">
            <v>RP Darmstadt (Abteilung Umwelt Darmstadt)</v>
          </cell>
          <cell r="D43">
            <v>13613</v>
          </cell>
        </row>
        <row r="44">
          <cell r="B44" t="str">
            <v>RP Darmstadt (Abteilung Umwelt Darmstadt)</v>
          </cell>
          <cell r="D44">
            <v>11300</v>
          </cell>
        </row>
        <row r="45">
          <cell r="B45" t="str">
            <v>RP Darmstadt (Abteilung Umwelt Darmstadt)</v>
          </cell>
          <cell r="D45">
            <v>12625</v>
          </cell>
        </row>
        <row r="46">
          <cell r="B46" t="str">
            <v>RP Darmstadt (Abteilung Umwelt Darmstadt)</v>
          </cell>
          <cell r="D46">
            <v>13617</v>
          </cell>
        </row>
        <row r="47">
          <cell r="B47" t="str">
            <v>RP Darmstadt (Abteilung Umwelt Darmstadt)</v>
          </cell>
          <cell r="D47">
            <v>10098</v>
          </cell>
        </row>
        <row r="48">
          <cell r="B48" t="str">
            <v>RP Gießen (Abteilung Umwelt Gießen)</v>
          </cell>
          <cell r="D48">
            <v>10334</v>
          </cell>
        </row>
        <row r="49">
          <cell r="B49" t="str">
            <v>RP Darmstadt (Abteilung Umwelt Darmstadt)</v>
          </cell>
          <cell r="D49">
            <v>10534</v>
          </cell>
        </row>
        <row r="50">
          <cell r="B50" t="str">
            <v>RP Darmstadt (Abteilung Umwelt Darmstadt)</v>
          </cell>
          <cell r="D50">
            <v>12185</v>
          </cell>
        </row>
        <row r="51">
          <cell r="B51" t="str">
            <v>RP Darmstadt (Abteilung Umwelt Darmstadt)</v>
          </cell>
          <cell r="D51">
            <v>10008</v>
          </cell>
        </row>
        <row r="52">
          <cell r="B52" t="str">
            <v>RP Darmstadt (Abteilung Umwelt Darmstadt)</v>
          </cell>
          <cell r="D52">
            <v>13616</v>
          </cell>
        </row>
        <row r="53">
          <cell r="B53" t="str">
            <v>RP Darmstadt (Abteilung Umwelt Darmstadt)</v>
          </cell>
          <cell r="D53">
            <v>10585</v>
          </cell>
        </row>
        <row r="54">
          <cell r="B54" t="str">
            <v>RP Darmstadt (Abteilung Umwelt Darmstadt)</v>
          </cell>
          <cell r="D54">
            <v>10586</v>
          </cell>
        </row>
        <row r="55">
          <cell r="B55" t="str">
            <v>RP Darmstadt (Abteilung Umwelt Darmstadt)</v>
          </cell>
          <cell r="D55">
            <v>10550</v>
          </cell>
        </row>
        <row r="56">
          <cell r="B56" t="str">
            <v>RP Darmstadt (Abteilung Umwelt Darmstadt)</v>
          </cell>
          <cell r="D56">
            <v>12169</v>
          </cell>
        </row>
        <row r="57">
          <cell r="B57" t="str">
            <v>RP Darmstadt (Abteilung Umwelt Darmstadt)</v>
          </cell>
          <cell r="D57">
            <v>12181</v>
          </cell>
        </row>
        <row r="58">
          <cell r="B58" t="str">
            <v>RP Darmstadt (Abteilung Umwelt Darmstadt)</v>
          </cell>
          <cell r="D58">
            <v>10536</v>
          </cell>
        </row>
        <row r="59">
          <cell r="B59" t="str">
            <v>RP Darmstadt (Abteilung Umwelt Darmstadt)</v>
          </cell>
          <cell r="D59">
            <v>10100</v>
          </cell>
        </row>
        <row r="60">
          <cell r="B60" t="str">
            <v>RP Darmstadt (Abteilung Umwelt Darmstadt)</v>
          </cell>
          <cell r="D60">
            <v>15689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6130D3-C5AD-4C63-860F-13EF595843A2}" name="Tabelle_2025" displayName="Tabelle_2025" ref="A5:W66" totalsRowShown="0" headerRowDxfId="59" headerRowBorderDxfId="58">
  <autoFilter ref="A5:W66" xr:uid="{866130D3-C5AD-4C63-860F-13EF595843A2}"/>
  <sortState xmlns:xlrd2="http://schemas.microsoft.com/office/spreadsheetml/2017/richdata2" ref="A6:V66">
    <sortCondition ref="A5:A66"/>
  </sortState>
  <tableColumns count="23">
    <tableColumn id="1" xr3:uid="{5A7917CE-98A2-4D1D-B816-FED8F6F8707D}" name="MST_ID" dataDxfId="57"/>
    <tableColumn id="2" xr3:uid="{4A786876-8311-478C-8256-A6B316B26AA4}" name="RWB_NAME" dataDxfId="56"/>
    <tableColumn id="3" xr3:uid="{2678930E-68B8-42AD-A528-6D1E9C88AA2D}" name="NAME_LAGE" dataDxfId="55"/>
    <tableColumn id="6" xr3:uid="{2683AA6B-12FF-4164-B835-95A99A1D91E5}" name="Gewässertyp" dataDxfId="54"/>
    <tableColumn id="38" xr3:uid="{71BA83D6-41EF-4D29-B265-DFF1AB049819}" name="Kluster (Karte)" dataDxfId="53"/>
    <tableColumn id="4" xr3:uid="{FDB093F0-4222-4A74-A58C-CEE21DE1DF44}" name="Lose_ Fische" dataDxfId="52"/>
    <tableColumn id="5" xr3:uid="{529ACAB2-42C3-4996-97A1-65522F301D33}" name="Proben-entnahme" dataDxfId="51"/>
    <tableColumn id="7" xr3:uid="{0AEDC80D-826C-45F6-A59C-B9A1E806C10A}" name="HW_UTM" dataDxfId="50"/>
    <tableColumn id="8" xr3:uid="{17EAF9E0-5B75-4FE4-935E-2122236D2673}" name="RW_UTM" dataDxfId="49"/>
    <tableColumn id="39" xr3:uid="{663785D4-B659-4D1F-9515-8950A0EDE7A8}" name="Zone" dataDxfId="48"/>
    <tableColumn id="9" xr3:uid="{95050DD0-F54F-448B-93FD-1512752FC3BD}" name="Art_Elektrobefischung" dataDxfId="47"/>
    <tableColumn id="10" xr3:uid="{BD4A6DCB-B54D-4C3A-A313-F858F34FF65A}" name="Breite" dataDxfId="46"/>
    <tableColumn id="11" xr3:uid="{64819E0F-22C8-43DB-BA62-195176A0D19C}" name="Befischungs-laenge" dataDxfId="45"/>
    <tableColumn id="12" xr3:uid="{F0DEADF5-1FF7-439C-A489-A9F380D5D020}" name="Fischreferenz_MST" dataDxfId="44"/>
    <tableColumn id="13" xr3:uid="{89782546-39E7-4592-9AA5-2F52A5E4D80F}" name="GEMARKUNG_NR" dataDxfId="43"/>
    <tableColumn id="14" xr3:uid="{F4F63146-9401-45CA-99A8-7DD89FB48972}" name="GEMARKUNG_NAME" dataDxfId="42"/>
    <tableColumn id="15" xr3:uid="{22BEC248-80A9-4D5C-B890-EE4E5BBE8D0C}" name="GEMEINDE_NR" dataDxfId="41"/>
    <tableColumn id="16" xr3:uid="{C58FBC8E-D0CF-4E13-A316-66987F6D73CB}" name="GEMEINDE_NAME" dataDxfId="40"/>
    <tableColumn id="17" xr3:uid="{0AF55B57-30C4-4729-822A-9F28F5901635}" name="KREIS_NR" dataDxfId="39"/>
    <tableColumn id="18" xr3:uid="{82651DF5-355B-4BC0-AAD8-AB1F753290CF}" name="KREIS_NAME" dataDxfId="38"/>
    <tableColumn id="51" xr3:uid="{DF37ABDB-D7D4-4D27-99CD-A7272B4D12F3}" name="zuständiges RP" dataDxfId="37">
      <calculatedColumnFormula>_xlfn.XLOOKUP(Tabelle_2025[[#This Row],[MST_ID]],[1]Tabelle1!$D$2:$D$60,[1]Tabelle1!$B$2:$B$60,"")</calculatedColumnFormula>
    </tableColumn>
    <tableColumn id="22" xr3:uid="{88814ED0-65AD-4852-9BB7-581BE796E2A4}" name="Bearbeitendes Büro" dataDxfId="36"/>
    <tableColumn id="19" xr3:uid="{B122E21F-50E2-44CB-B360-167684AD2B86}" name="Geplanter Befischungszeitraum2" dataDxfId="3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rrl-monitoring.wi.hlug.de/wrrl/php/ergebnis_massnahmenprogramm_gem_st.php?GEM_ID=440004" TargetMode="External"/><Relationship Id="rId2" Type="http://schemas.openxmlformats.org/officeDocument/2006/relationships/hyperlink" Target="https://wrrl-monitoring.wi.hlug.de/wrrl/php/ergebnis_massnahmenprogramm_gem_st.php?GEM_ID=440004" TargetMode="External"/><Relationship Id="rId1" Type="http://schemas.openxmlformats.org/officeDocument/2006/relationships/hyperlink" Target="https://wrrl-monitoring.wi.hlug.de/wrrl/php/ergebnis_massnahmenprogramm_gem_st.php?GEM_ID=440009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AE0C-71A0-4BE9-85D8-4FB71117AC10}">
  <dimension ref="A1:W70"/>
  <sheetViews>
    <sheetView tabSelected="1" workbookViewId="0">
      <selection activeCell="L10" sqref="L10"/>
    </sheetView>
  </sheetViews>
  <sheetFormatPr baseColWidth="10" defaultColWidth="11.4140625" defaultRowHeight="14"/>
  <cols>
    <col min="2" max="2" width="27.58203125" bestFit="1" customWidth="1"/>
    <col min="3" max="3" width="67.5" bestFit="1" customWidth="1"/>
    <col min="4" max="4" width="16.4140625" style="1" bestFit="1" customWidth="1"/>
    <col min="5" max="5" width="11.33203125" style="1" bestFit="1" customWidth="1"/>
    <col min="6" max="6" width="10.83203125" style="1" bestFit="1" customWidth="1"/>
    <col min="7" max="7" width="13.75" bestFit="1" customWidth="1"/>
    <col min="8" max="9" width="13.25" bestFit="1" customWidth="1"/>
    <col min="10" max="10" width="9.33203125" bestFit="1" customWidth="1"/>
    <col min="11" max="11" width="16.5" bestFit="1" customWidth="1"/>
    <col min="12" max="12" width="10.58203125" bestFit="1" customWidth="1"/>
    <col min="13" max="13" width="16.1640625" bestFit="1" customWidth="1"/>
    <col min="14" max="14" width="26.9140625" style="1" bestFit="1" customWidth="1"/>
    <col min="15" max="15" width="16" style="1" bestFit="1" customWidth="1"/>
    <col min="16" max="16" width="21.25" bestFit="1" customWidth="1"/>
    <col min="17" max="17" width="15.9140625" bestFit="1" customWidth="1"/>
    <col min="18" max="18" width="21.58203125" bestFit="1" customWidth="1"/>
    <col min="19" max="19" width="11.6640625" bestFit="1" customWidth="1"/>
    <col min="20" max="20" width="17.25" bestFit="1" customWidth="1"/>
    <col min="21" max="21" width="38.08203125" bestFit="1" customWidth="1"/>
    <col min="22" max="22" width="12.83203125" customWidth="1"/>
    <col min="23" max="23" width="11.4140625" style="30"/>
  </cols>
  <sheetData>
    <row r="1" spans="1:23">
      <c r="K1" s="2" t="s">
        <v>0</v>
      </c>
      <c r="L1" s="1">
        <f>COUNTIF(Tabelle_2025[Art_Elektrobefischung],"Boot")</f>
        <v>8</v>
      </c>
    </row>
    <row r="2" spans="1:23">
      <c r="K2" s="2" t="s">
        <v>1</v>
      </c>
      <c r="L2" s="1">
        <f>COUNTIF(Tabelle_2025[Art_Elektrobefischung],"1 E-Gerät")</f>
        <v>42</v>
      </c>
      <c r="V2" s="3"/>
    </row>
    <row r="3" spans="1:23">
      <c r="K3" s="2" t="s">
        <v>2</v>
      </c>
      <c r="L3" s="1">
        <f>COUNTIF(Tabelle_2025[Art_Elektrobefischung],"2 E-Geräte")</f>
        <v>11</v>
      </c>
      <c r="V3" s="4"/>
    </row>
    <row r="4" spans="1:23" s="5" customForma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 t="s">
        <v>4</v>
      </c>
      <c r="W4" s="27"/>
    </row>
    <row r="5" spans="1:23" s="7" customFormat="1" ht="42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31" t="s">
        <v>259</v>
      </c>
    </row>
    <row r="6" spans="1:23">
      <c r="A6" s="8">
        <v>10008</v>
      </c>
      <c r="B6" s="8" t="s">
        <v>28</v>
      </c>
      <c r="C6" s="8" t="s">
        <v>29</v>
      </c>
      <c r="D6" s="9">
        <v>10</v>
      </c>
      <c r="E6" s="9"/>
      <c r="F6" s="9">
        <v>6</v>
      </c>
      <c r="G6" s="8"/>
      <c r="H6" s="8">
        <v>5518681</v>
      </c>
      <c r="I6" s="8">
        <v>457474</v>
      </c>
      <c r="J6" s="8">
        <v>32</v>
      </c>
      <c r="K6" s="8" t="s">
        <v>0</v>
      </c>
      <c r="L6" s="8" t="s">
        <v>30</v>
      </c>
      <c r="M6" s="9">
        <v>500</v>
      </c>
      <c r="N6" s="10" t="s">
        <v>31</v>
      </c>
      <c r="O6" s="8">
        <v>21</v>
      </c>
      <c r="P6" s="8" t="s">
        <v>32</v>
      </c>
      <c r="Q6" s="8">
        <v>433011</v>
      </c>
      <c r="R6" s="8" t="s">
        <v>33</v>
      </c>
      <c r="S6" s="8">
        <v>433</v>
      </c>
      <c r="T6" s="8" t="s">
        <v>34</v>
      </c>
      <c r="U6" s="8" t="str">
        <f>_xlfn.XLOOKUP(Tabelle_2025[[#This Row],[MST_ID]],[1]Tabelle1!$D$2:$D$60,[1]Tabelle1!$B$2:$B$60,"")</f>
        <v>RP Darmstadt (Abteilung Umwelt Darmstadt)</v>
      </c>
      <c r="V6" s="11" t="s">
        <v>35</v>
      </c>
      <c r="W6" s="30" t="s">
        <v>258</v>
      </c>
    </row>
    <row r="7" spans="1:23">
      <c r="A7" s="8">
        <v>10069</v>
      </c>
      <c r="B7" s="8" t="s">
        <v>37</v>
      </c>
      <c r="C7" s="8" t="s">
        <v>38</v>
      </c>
      <c r="D7" s="9">
        <v>5</v>
      </c>
      <c r="E7" s="9"/>
      <c r="F7" s="9">
        <v>6</v>
      </c>
      <c r="G7" s="8"/>
      <c r="H7" s="8">
        <v>5519557</v>
      </c>
      <c r="I7" s="8">
        <v>479851</v>
      </c>
      <c r="J7" s="8">
        <v>32</v>
      </c>
      <c r="K7" s="8" t="s">
        <v>1</v>
      </c>
      <c r="L7" s="8" t="s">
        <v>39</v>
      </c>
      <c r="M7" s="9">
        <v>300</v>
      </c>
      <c r="N7" s="12" t="s">
        <v>40</v>
      </c>
      <c r="O7" s="8">
        <v>1120</v>
      </c>
      <c r="P7" s="8" t="s">
        <v>41</v>
      </c>
      <c r="Q7" s="8">
        <v>432016</v>
      </c>
      <c r="R7" s="8" t="s">
        <v>41</v>
      </c>
      <c r="S7" s="8">
        <v>432</v>
      </c>
      <c r="T7" s="8" t="s">
        <v>42</v>
      </c>
      <c r="U7" s="8" t="str">
        <f>_xlfn.XLOOKUP(Tabelle_2025[[#This Row],[MST_ID]],[1]Tabelle1!$D$2:$D$60,[1]Tabelle1!$B$2:$B$60,"")</f>
        <v>RP Darmstadt (Abteilung Umwelt Darmstadt)</v>
      </c>
      <c r="V7" s="9" t="s">
        <v>43</v>
      </c>
      <c r="W7" s="29" t="s">
        <v>260</v>
      </c>
    </row>
    <row r="8" spans="1:23">
      <c r="A8" s="8">
        <v>10072</v>
      </c>
      <c r="B8" s="8" t="s">
        <v>45</v>
      </c>
      <c r="C8" s="8" t="s">
        <v>46</v>
      </c>
      <c r="D8" s="9">
        <v>5</v>
      </c>
      <c r="E8" s="9"/>
      <c r="F8" s="9">
        <v>6</v>
      </c>
      <c r="G8" s="8"/>
      <c r="H8" s="8">
        <v>5511774</v>
      </c>
      <c r="I8" s="8">
        <v>473746</v>
      </c>
      <c r="J8" s="8">
        <v>32</v>
      </c>
      <c r="K8" s="8" t="s">
        <v>1</v>
      </c>
      <c r="L8" s="8" t="s">
        <v>47</v>
      </c>
      <c r="M8" s="9">
        <v>300</v>
      </c>
      <c r="N8" s="10" t="s">
        <v>48</v>
      </c>
      <c r="O8" s="8">
        <v>1094</v>
      </c>
      <c r="P8" s="8" t="s">
        <v>49</v>
      </c>
      <c r="Q8" s="8">
        <v>432022</v>
      </c>
      <c r="R8" s="8" t="s">
        <v>50</v>
      </c>
      <c r="S8" s="8">
        <v>432</v>
      </c>
      <c r="T8" s="8" t="s">
        <v>42</v>
      </c>
      <c r="U8" s="8" t="str">
        <f>_xlfn.XLOOKUP(Tabelle_2025[[#This Row],[MST_ID]],[1]Tabelle1!$D$2:$D$60,[1]Tabelle1!$B$2:$B$60,"")</f>
        <v>RP Darmstadt (Abteilung Umwelt Darmstadt)</v>
      </c>
      <c r="V8" s="9" t="s">
        <v>43</v>
      </c>
      <c r="W8" s="28" t="s">
        <v>260</v>
      </c>
    </row>
    <row r="9" spans="1:23">
      <c r="A9" s="8">
        <v>10098</v>
      </c>
      <c r="B9" s="8" t="s">
        <v>51</v>
      </c>
      <c r="C9" s="8" t="s">
        <v>52</v>
      </c>
      <c r="D9" s="9" t="s">
        <v>53</v>
      </c>
      <c r="E9" s="9"/>
      <c r="F9" s="9">
        <v>6</v>
      </c>
      <c r="G9" s="8"/>
      <c r="H9" s="8">
        <v>5504918</v>
      </c>
      <c r="I9" s="8">
        <v>498160</v>
      </c>
      <c r="J9" s="8">
        <v>32</v>
      </c>
      <c r="K9" s="8" t="s">
        <v>1</v>
      </c>
      <c r="L9" s="8" t="s">
        <v>39</v>
      </c>
      <c r="M9" s="9">
        <v>300</v>
      </c>
      <c r="N9" s="12" t="s">
        <v>54</v>
      </c>
      <c r="O9" s="8">
        <v>3183</v>
      </c>
      <c r="P9" s="8" t="s">
        <v>55</v>
      </c>
      <c r="Q9" s="8">
        <v>437011</v>
      </c>
      <c r="R9" s="8" t="s">
        <v>56</v>
      </c>
      <c r="S9" s="8">
        <v>437</v>
      </c>
      <c r="T9" s="8" t="s">
        <v>57</v>
      </c>
      <c r="U9" s="8" t="str">
        <f>_xlfn.XLOOKUP(Tabelle_2025[[#This Row],[MST_ID]],[1]Tabelle1!$D$2:$D$60,[1]Tabelle1!$B$2:$B$60,"")</f>
        <v>RP Darmstadt (Abteilung Umwelt Darmstadt)</v>
      </c>
      <c r="V9" s="9" t="s">
        <v>58</v>
      </c>
      <c r="W9" s="28" t="s">
        <v>59</v>
      </c>
    </row>
    <row r="10" spans="1:23">
      <c r="A10" s="8">
        <v>10100</v>
      </c>
      <c r="B10" s="8" t="s">
        <v>60</v>
      </c>
      <c r="C10" s="8" t="s">
        <v>61</v>
      </c>
      <c r="D10" s="9" t="s">
        <v>53</v>
      </c>
      <c r="E10" s="9"/>
      <c r="F10" s="9">
        <v>6</v>
      </c>
      <c r="G10" s="8"/>
      <c r="H10" s="8">
        <v>5507520</v>
      </c>
      <c r="I10" s="8">
        <v>500225</v>
      </c>
      <c r="J10" s="8">
        <v>32</v>
      </c>
      <c r="K10" s="8" t="s">
        <v>1</v>
      </c>
      <c r="L10" s="8" t="s">
        <v>47</v>
      </c>
      <c r="M10" s="9">
        <v>300</v>
      </c>
      <c r="N10" s="12" t="s">
        <v>54</v>
      </c>
      <c r="O10" s="8">
        <v>3196</v>
      </c>
      <c r="P10" s="8" t="s">
        <v>62</v>
      </c>
      <c r="Q10" s="8">
        <v>437001</v>
      </c>
      <c r="R10" s="8" t="s">
        <v>63</v>
      </c>
      <c r="S10" s="8">
        <v>437</v>
      </c>
      <c r="T10" s="8" t="s">
        <v>57</v>
      </c>
      <c r="U10" s="8" t="str">
        <f>_xlfn.XLOOKUP(Tabelle_2025[[#This Row],[MST_ID]],[1]Tabelle1!$D$2:$D$60,[1]Tabelle1!$B$2:$B$60,"")</f>
        <v>RP Darmstadt (Abteilung Umwelt Darmstadt)</v>
      </c>
      <c r="V10" s="9" t="s">
        <v>58</v>
      </c>
      <c r="W10" s="28" t="s">
        <v>59</v>
      </c>
    </row>
    <row r="11" spans="1:23">
      <c r="A11" s="8">
        <v>10102</v>
      </c>
      <c r="B11" s="8" t="s">
        <v>64</v>
      </c>
      <c r="C11" s="8" t="s">
        <v>65</v>
      </c>
      <c r="D11" s="9" t="s">
        <v>53</v>
      </c>
      <c r="E11" s="9"/>
      <c r="F11" s="9">
        <v>6</v>
      </c>
      <c r="G11" s="8"/>
      <c r="H11" s="8">
        <v>5507886</v>
      </c>
      <c r="I11" s="8">
        <v>496770</v>
      </c>
      <c r="J11" s="8">
        <v>32</v>
      </c>
      <c r="K11" s="8" t="s">
        <v>1</v>
      </c>
      <c r="L11" s="8" t="s">
        <v>47</v>
      </c>
      <c r="M11" s="9">
        <v>300</v>
      </c>
      <c r="N11" s="12" t="s">
        <v>54</v>
      </c>
      <c r="O11" s="8">
        <v>3152</v>
      </c>
      <c r="P11" s="8" t="s">
        <v>66</v>
      </c>
      <c r="Q11" s="8">
        <v>437005</v>
      </c>
      <c r="R11" s="8" t="s">
        <v>67</v>
      </c>
      <c r="S11" s="8">
        <v>437</v>
      </c>
      <c r="T11" s="8" t="s">
        <v>57</v>
      </c>
      <c r="U11" s="8" t="str">
        <f>_xlfn.XLOOKUP(Tabelle_2025[[#This Row],[MST_ID]],[1]Tabelle1!$D$2:$D$60,[1]Tabelle1!$B$2:$B$60,"")</f>
        <v>RP Darmstadt (Abteilung Umwelt Darmstadt)</v>
      </c>
      <c r="V11" s="9" t="s">
        <v>58</v>
      </c>
      <c r="W11" s="28" t="s">
        <v>59</v>
      </c>
    </row>
    <row r="12" spans="1:23">
      <c r="A12" s="8">
        <v>10216</v>
      </c>
      <c r="B12" s="8" t="s">
        <v>68</v>
      </c>
      <c r="C12" s="8" t="s">
        <v>69</v>
      </c>
      <c r="D12" s="9" t="s">
        <v>53</v>
      </c>
      <c r="E12" s="9"/>
      <c r="F12" s="9">
        <v>5</v>
      </c>
      <c r="G12" s="8"/>
      <c r="H12" s="8">
        <v>5579633</v>
      </c>
      <c r="I12" s="8">
        <v>505569</v>
      </c>
      <c r="J12" s="8">
        <v>32</v>
      </c>
      <c r="K12" s="8" t="s">
        <v>2</v>
      </c>
      <c r="L12" s="8" t="s">
        <v>70</v>
      </c>
      <c r="M12" s="9">
        <v>500</v>
      </c>
      <c r="N12" s="12" t="s">
        <v>40</v>
      </c>
      <c r="O12" s="8">
        <v>372</v>
      </c>
      <c r="P12" s="8" t="s">
        <v>71</v>
      </c>
      <c r="Q12" s="8">
        <v>440019</v>
      </c>
      <c r="R12" s="8" t="s">
        <v>72</v>
      </c>
      <c r="S12" s="8">
        <v>440</v>
      </c>
      <c r="T12" s="8" t="s">
        <v>73</v>
      </c>
      <c r="U12" s="8" t="str">
        <f>_xlfn.XLOOKUP(Tabelle_2025[[#This Row],[MST_ID]],[1]Tabelle1!$D$2:$D$60,[1]Tabelle1!$B$2:$B$60,"")</f>
        <v>RP Darmstadt (Abteilung Umwelt Frankfurt)</v>
      </c>
      <c r="V12" s="9" t="s">
        <v>74</v>
      </c>
      <c r="W12" s="28" t="s">
        <v>44</v>
      </c>
    </row>
    <row r="13" spans="1:23">
      <c r="A13" s="8">
        <v>10226</v>
      </c>
      <c r="B13" s="8" t="s">
        <v>75</v>
      </c>
      <c r="C13" s="8" t="s">
        <v>76</v>
      </c>
      <c r="D13" s="9">
        <v>5</v>
      </c>
      <c r="E13" s="9"/>
      <c r="F13" s="9">
        <v>5</v>
      </c>
      <c r="G13" s="8"/>
      <c r="H13" s="8">
        <v>5579095</v>
      </c>
      <c r="I13" s="8">
        <v>510452</v>
      </c>
      <c r="J13" s="8">
        <v>32</v>
      </c>
      <c r="K13" s="8" t="s">
        <v>1</v>
      </c>
      <c r="L13" s="8" t="s">
        <v>39</v>
      </c>
      <c r="M13" s="9">
        <v>300</v>
      </c>
      <c r="N13" s="12" t="s">
        <v>40</v>
      </c>
      <c r="O13" s="8">
        <v>343</v>
      </c>
      <c r="P13" s="8" t="s">
        <v>77</v>
      </c>
      <c r="Q13" s="8">
        <v>440019</v>
      </c>
      <c r="R13" s="8" t="s">
        <v>72</v>
      </c>
      <c r="S13" s="8">
        <v>440</v>
      </c>
      <c r="T13" s="8" t="s">
        <v>73</v>
      </c>
      <c r="U13" s="8" t="str">
        <f>_xlfn.XLOOKUP(Tabelle_2025[[#This Row],[MST_ID]],[1]Tabelle1!$D$2:$D$60,[1]Tabelle1!$B$2:$B$60,"")</f>
        <v>RP Darmstadt (Abteilung Umwelt Frankfurt)</v>
      </c>
      <c r="V13" s="9" t="s">
        <v>74</v>
      </c>
      <c r="W13" s="28" t="s">
        <v>44</v>
      </c>
    </row>
    <row r="14" spans="1:23">
      <c r="A14" s="8">
        <v>10334</v>
      </c>
      <c r="B14" s="8" t="s">
        <v>78</v>
      </c>
      <c r="C14" s="8" t="s">
        <v>79</v>
      </c>
      <c r="D14" s="9">
        <v>5</v>
      </c>
      <c r="E14" s="9"/>
      <c r="F14" s="9">
        <v>5</v>
      </c>
      <c r="G14" s="8"/>
      <c r="H14" s="8">
        <v>5600749</v>
      </c>
      <c r="I14" s="8">
        <v>472133</v>
      </c>
      <c r="J14" s="8">
        <v>32</v>
      </c>
      <c r="K14" s="8" t="s">
        <v>1</v>
      </c>
      <c r="L14" s="8" t="s">
        <v>47</v>
      </c>
      <c r="M14" s="9">
        <v>300</v>
      </c>
      <c r="N14" s="12" t="s">
        <v>40</v>
      </c>
      <c r="O14" s="8">
        <v>1228</v>
      </c>
      <c r="P14" s="8" t="s">
        <v>80</v>
      </c>
      <c r="Q14" s="8">
        <v>532023</v>
      </c>
      <c r="R14" s="8" t="s">
        <v>81</v>
      </c>
      <c r="S14" s="8">
        <v>532</v>
      </c>
      <c r="T14" s="8" t="s">
        <v>82</v>
      </c>
      <c r="U14" s="8" t="str">
        <f>_xlfn.XLOOKUP(Tabelle_2025[[#This Row],[MST_ID]],[1]Tabelle1!$D$2:$D$60,[1]Tabelle1!$B$2:$B$60,"")</f>
        <v>RP Gießen (Abteilung Umwelt Gießen)</v>
      </c>
      <c r="V14" s="9" t="s">
        <v>74</v>
      </c>
      <c r="W14" s="28" t="s">
        <v>44</v>
      </c>
    </row>
    <row r="15" spans="1:23">
      <c r="A15" s="8">
        <v>10534</v>
      </c>
      <c r="B15" s="8" t="s">
        <v>83</v>
      </c>
      <c r="C15" s="8" t="s">
        <v>84</v>
      </c>
      <c r="D15" s="9">
        <v>19</v>
      </c>
      <c r="E15" s="9"/>
      <c r="F15" s="9">
        <v>6</v>
      </c>
      <c r="G15" s="8"/>
      <c r="H15" s="8">
        <v>5500246</v>
      </c>
      <c r="I15" s="8">
        <v>457270</v>
      </c>
      <c r="J15" s="8">
        <v>32</v>
      </c>
      <c r="K15" s="8" t="s">
        <v>2</v>
      </c>
      <c r="L15" s="8" t="s">
        <v>70</v>
      </c>
      <c r="M15" s="9">
        <v>500</v>
      </c>
      <c r="N15" s="12" t="s">
        <v>85</v>
      </c>
      <c r="O15" s="8">
        <v>3006</v>
      </c>
      <c r="P15" s="8" t="s">
        <v>86</v>
      </c>
      <c r="Q15" s="8">
        <v>431013</v>
      </c>
      <c r="R15" s="8" t="s">
        <v>87</v>
      </c>
      <c r="S15" s="8">
        <v>431</v>
      </c>
      <c r="T15" s="8" t="s">
        <v>88</v>
      </c>
      <c r="U15" s="8" t="str">
        <f>_xlfn.XLOOKUP(Tabelle_2025[[#This Row],[MST_ID]],[1]Tabelle1!$D$2:$D$60,[1]Tabelle1!$B$2:$B$60,"")</f>
        <v>RP Darmstadt (Abteilung Umwelt Darmstadt)</v>
      </c>
      <c r="V15" s="9" t="s">
        <v>43</v>
      </c>
      <c r="W15" s="28" t="s">
        <v>261</v>
      </c>
    </row>
    <row r="16" spans="1:23">
      <c r="A16" s="8">
        <v>10536</v>
      </c>
      <c r="B16" s="8" t="s">
        <v>89</v>
      </c>
      <c r="C16" s="8" t="s">
        <v>90</v>
      </c>
      <c r="D16" s="9">
        <v>19</v>
      </c>
      <c r="E16" s="9"/>
      <c r="F16" s="9">
        <v>6</v>
      </c>
      <c r="G16" s="8"/>
      <c r="H16" s="8">
        <v>5506029</v>
      </c>
      <c r="I16" s="8">
        <v>471168</v>
      </c>
      <c r="J16" s="8">
        <v>32</v>
      </c>
      <c r="K16" s="8" t="s">
        <v>1</v>
      </c>
      <c r="L16" s="8" t="s">
        <v>39</v>
      </c>
      <c r="M16" s="9">
        <v>500</v>
      </c>
      <c r="N16" s="12" t="s">
        <v>85</v>
      </c>
      <c r="O16" s="8">
        <v>2973</v>
      </c>
      <c r="P16" s="8" t="s">
        <v>91</v>
      </c>
      <c r="Q16" s="8">
        <v>431002</v>
      </c>
      <c r="R16" s="8" t="s">
        <v>92</v>
      </c>
      <c r="S16" s="8">
        <v>431</v>
      </c>
      <c r="T16" s="8" t="s">
        <v>88</v>
      </c>
      <c r="U16" s="8" t="str">
        <f>_xlfn.XLOOKUP(Tabelle_2025[[#This Row],[MST_ID]],[1]Tabelle1!$D$2:$D$60,[1]Tabelle1!$B$2:$B$60,"")</f>
        <v>RP Darmstadt (Abteilung Umwelt Darmstadt)</v>
      </c>
      <c r="V16" s="9" t="s">
        <v>43</v>
      </c>
      <c r="W16" s="28" t="s">
        <v>260</v>
      </c>
    </row>
    <row r="17" spans="1:23">
      <c r="A17" s="8">
        <v>10547</v>
      </c>
      <c r="B17" s="8" t="s">
        <v>37</v>
      </c>
      <c r="C17" s="8" t="s">
        <v>93</v>
      </c>
      <c r="D17" s="9">
        <v>5</v>
      </c>
      <c r="E17" s="9"/>
      <c r="F17" s="9">
        <v>6</v>
      </c>
      <c r="G17" s="8"/>
      <c r="H17" s="8">
        <v>5514274</v>
      </c>
      <c r="I17" s="8">
        <v>481750</v>
      </c>
      <c r="J17" s="8">
        <v>32</v>
      </c>
      <c r="K17" s="8" t="s">
        <v>1</v>
      </c>
      <c r="L17" s="8" t="s">
        <v>47</v>
      </c>
      <c r="M17" s="9">
        <v>300</v>
      </c>
      <c r="N17" s="12" t="s">
        <v>40</v>
      </c>
      <c r="O17" s="8">
        <v>1118</v>
      </c>
      <c r="P17" s="8" t="s">
        <v>94</v>
      </c>
      <c r="Q17" s="8">
        <v>432016</v>
      </c>
      <c r="R17" s="8" t="s">
        <v>41</v>
      </c>
      <c r="S17" s="8">
        <v>432</v>
      </c>
      <c r="T17" s="8" t="s">
        <v>42</v>
      </c>
      <c r="U17" s="8" t="str">
        <f>_xlfn.XLOOKUP(Tabelle_2025[[#This Row],[MST_ID]],[1]Tabelle1!$D$2:$D$60,[1]Tabelle1!$B$2:$B$60,"")</f>
        <v>RP Darmstadt (Abteilung Umwelt Darmstadt)</v>
      </c>
      <c r="V17" s="9" t="s">
        <v>43</v>
      </c>
      <c r="W17" s="28" t="s">
        <v>260</v>
      </c>
    </row>
    <row r="18" spans="1:23">
      <c r="A18" s="8">
        <v>10550</v>
      </c>
      <c r="B18" s="8" t="s">
        <v>95</v>
      </c>
      <c r="C18" s="8" t="s">
        <v>96</v>
      </c>
      <c r="D18" s="9">
        <v>19</v>
      </c>
      <c r="E18" s="9"/>
      <c r="F18" s="9">
        <v>6</v>
      </c>
      <c r="G18" s="8" t="s">
        <v>27</v>
      </c>
      <c r="H18" s="8">
        <v>5516114</v>
      </c>
      <c r="I18" s="8">
        <v>462703</v>
      </c>
      <c r="J18" s="8">
        <v>32</v>
      </c>
      <c r="K18" s="8" t="s">
        <v>1</v>
      </c>
      <c r="L18" s="8" t="s">
        <v>39</v>
      </c>
      <c r="M18" s="9">
        <v>500</v>
      </c>
      <c r="N18" s="12" t="s">
        <v>85</v>
      </c>
      <c r="O18" s="8">
        <v>39</v>
      </c>
      <c r="P18" s="8" t="s">
        <v>97</v>
      </c>
      <c r="Q18" s="8">
        <v>433013</v>
      </c>
      <c r="R18" s="8" t="s">
        <v>98</v>
      </c>
      <c r="S18" s="8">
        <v>433</v>
      </c>
      <c r="T18" s="8" t="s">
        <v>34</v>
      </c>
      <c r="U18" s="8" t="str">
        <f>_xlfn.XLOOKUP(Tabelle_2025[[#This Row],[MST_ID]],[1]Tabelle1!$D$2:$D$60,[1]Tabelle1!$B$2:$B$60,"")</f>
        <v>RP Darmstadt (Abteilung Umwelt Darmstadt)</v>
      </c>
      <c r="V18" s="9" t="s">
        <v>43</v>
      </c>
      <c r="W18" s="28" t="s">
        <v>262</v>
      </c>
    </row>
    <row r="19" spans="1:23">
      <c r="A19" s="8">
        <v>10585</v>
      </c>
      <c r="B19" s="8" t="s">
        <v>99</v>
      </c>
      <c r="C19" s="8" t="s">
        <v>100</v>
      </c>
      <c r="D19" s="9">
        <v>9</v>
      </c>
      <c r="E19" s="9"/>
      <c r="F19" s="9">
        <v>6</v>
      </c>
      <c r="G19" s="8"/>
      <c r="H19" s="8">
        <v>5516959</v>
      </c>
      <c r="I19" s="8">
        <v>500200</v>
      </c>
      <c r="J19" s="8">
        <v>32</v>
      </c>
      <c r="K19" s="8" t="s">
        <v>2</v>
      </c>
      <c r="L19" s="8" t="s">
        <v>70</v>
      </c>
      <c r="M19" s="9">
        <v>500</v>
      </c>
      <c r="N19" s="10" t="s">
        <v>101</v>
      </c>
      <c r="O19" s="8">
        <v>3111</v>
      </c>
      <c r="P19" s="8" t="s">
        <v>102</v>
      </c>
      <c r="Q19" s="8">
        <v>437009</v>
      </c>
      <c r="R19" s="8" t="s">
        <v>103</v>
      </c>
      <c r="S19" s="8">
        <v>437</v>
      </c>
      <c r="T19" s="8" t="s">
        <v>57</v>
      </c>
      <c r="U19" s="8" t="str">
        <f>_xlfn.XLOOKUP(Tabelle_2025[[#This Row],[MST_ID]],[1]Tabelle1!$D$2:$D$60,[1]Tabelle1!$B$2:$B$60,"")</f>
        <v>RP Darmstadt (Abteilung Umwelt Darmstadt)</v>
      </c>
      <c r="V19" s="9" t="s">
        <v>58</v>
      </c>
      <c r="W19" s="28" t="s">
        <v>59</v>
      </c>
    </row>
    <row r="20" spans="1:23">
      <c r="A20" s="8">
        <v>10586</v>
      </c>
      <c r="B20" s="8" t="s">
        <v>99</v>
      </c>
      <c r="C20" s="8" t="s">
        <v>104</v>
      </c>
      <c r="D20" s="9">
        <v>9</v>
      </c>
      <c r="E20" s="9"/>
      <c r="F20" s="9">
        <v>6</v>
      </c>
      <c r="G20" s="8"/>
      <c r="H20" s="8">
        <v>5516578</v>
      </c>
      <c r="I20" s="8">
        <v>499969</v>
      </c>
      <c r="J20" s="8">
        <v>32</v>
      </c>
      <c r="K20" s="8" t="s">
        <v>2</v>
      </c>
      <c r="L20" s="8" t="s">
        <v>70</v>
      </c>
      <c r="M20" s="9">
        <v>500</v>
      </c>
      <c r="N20" s="10" t="s">
        <v>101</v>
      </c>
      <c r="O20" s="8">
        <v>3142</v>
      </c>
      <c r="P20" s="8" t="s">
        <v>105</v>
      </c>
      <c r="Q20" s="8">
        <v>437009</v>
      </c>
      <c r="R20" s="8" t="s">
        <v>103</v>
      </c>
      <c r="S20" s="8">
        <v>437</v>
      </c>
      <c r="T20" s="8" t="s">
        <v>57</v>
      </c>
      <c r="U20" s="8" t="str">
        <f>_xlfn.XLOOKUP(Tabelle_2025[[#This Row],[MST_ID]],[1]Tabelle1!$D$2:$D$60,[1]Tabelle1!$B$2:$B$60,"")</f>
        <v>RP Darmstadt (Abteilung Umwelt Darmstadt)</v>
      </c>
      <c r="V20" s="9" t="s">
        <v>58</v>
      </c>
      <c r="W20" s="28" t="s">
        <v>59</v>
      </c>
    </row>
    <row r="21" spans="1:23">
      <c r="A21" s="8">
        <v>10711</v>
      </c>
      <c r="B21" s="8" t="s">
        <v>106</v>
      </c>
      <c r="C21" s="8" t="s">
        <v>107</v>
      </c>
      <c r="D21" s="9" t="s">
        <v>53</v>
      </c>
      <c r="E21" s="9"/>
      <c r="F21" s="9">
        <v>5</v>
      </c>
      <c r="G21" s="8"/>
      <c r="H21" s="8">
        <v>5556540</v>
      </c>
      <c r="I21" s="8">
        <v>493135</v>
      </c>
      <c r="J21" s="8">
        <v>32</v>
      </c>
      <c r="K21" s="8" t="s">
        <v>1</v>
      </c>
      <c r="L21" s="8" t="s">
        <v>39</v>
      </c>
      <c r="M21" s="9">
        <v>500</v>
      </c>
      <c r="N21" s="12" t="s">
        <v>108</v>
      </c>
      <c r="O21" s="8">
        <v>888</v>
      </c>
      <c r="P21" s="8" t="s">
        <v>109</v>
      </c>
      <c r="Q21" s="8">
        <v>435006</v>
      </c>
      <c r="R21" s="8" t="s">
        <v>109</v>
      </c>
      <c r="S21" s="8">
        <v>435</v>
      </c>
      <c r="T21" s="8" t="s">
        <v>110</v>
      </c>
      <c r="U21" s="8" t="str">
        <f>_xlfn.XLOOKUP(Tabelle_2025[[#This Row],[MST_ID]],[1]Tabelle1!$D$2:$D$60,[1]Tabelle1!$B$2:$B$60,"")</f>
        <v>RP Darmstadt (Abteilung Umwelt Frankfurt)</v>
      </c>
      <c r="V21" s="9" t="s">
        <v>43</v>
      </c>
      <c r="W21" s="28" t="s">
        <v>261</v>
      </c>
    </row>
    <row r="22" spans="1:23" s="18" customFormat="1">
      <c r="A22" s="13">
        <v>10724</v>
      </c>
      <c r="B22" s="13" t="s">
        <v>111</v>
      </c>
      <c r="C22" s="13" t="s">
        <v>112</v>
      </c>
      <c r="D22" s="14">
        <v>9</v>
      </c>
      <c r="E22" s="14" t="s">
        <v>113</v>
      </c>
      <c r="F22" s="15">
        <v>5</v>
      </c>
      <c r="G22" s="13" t="s">
        <v>27</v>
      </c>
      <c r="H22" s="13">
        <v>5577036</v>
      </c>
      <c r="I22" s="13">
        <v>495442</v>
      </c>
      <c r="J22" s="13">
        <v>32</v>
      </c>
      <c r="K22" s="13" t="s">
        <v>0</v>
      </c>
      <c r="L22" s="13" t="s">
        <v>70</v>
      </c>
      <c r="M22" s="15">
        <v>500</v>
      </c>
      <c r="N22" s="16" t="s">
        <v>114</v>
      </c>
      <c r="O22" s="13">
        <v>324</v>
      </c>
      <c r="P22" s="13" t="s">
        <v>115</v>
      </c>
      <c r="Q22" s="13">
        <v>440020</v>
      </c>
      <c r="R22" s="13" t="s">
        <v>116</v>
      </c>
      <c r="S22" s="13">
        <v>440</v>
      </c>
      <c r="T22" s="13" t="s">
        <v>73</v>
      </c>
      <c r="U22" s="13" t="str">
        <f>_xlfn.XLOOKUP(Tabelle_2025[[#This Row],[MST_ID]],[1]Tabelle1!$D$2:$D$60,[1]Tabelle1!$B$2:$B$60,"")</f>
        <v/>
      </c>
      <c r="V22" s="17" t="s">
        <v>43</v>
      </c>
      <c r="W22" s="28" t="s">
        <v>263</v>
      </c>
    </row>
    <row r="23" spans="1:23">
      <c r="A23" s="8">
        <v>10769</v>
      </c>
      <c r="B23" s="8" t="s">
        <v>117</v>
      </c>
      <c r="C23" s="8" t="s">
        <v>118</v>
      </c>
      <c r="D23" s="9">
        <v>9</v>
      </c>
      <c r="E23" s="9"/>
      <c r="F23" s="9">
        <v>5</v>
      </c>
      <c r="G23" s="8" t="s">
        <v>27</v>
      </c>
      <c r="H23" s="8">
        <v>5560525</v>
      </c>
      <c r="I23" s="8">
        <v>486258</v>
      </c>
      <c r="J23" s="19">
        <v>32</v>
      </c>
      <c r="K23" s="8" t="s">
        <v>2</v>
      </c>
      <c r="L23" s="8" t="s">
        <v>70</v>
      </c>
      <c r="M23" s="9">
        <v>500</v>
      </c>
      <c r="N23" s="12" t="s">
        <v>114</v>
      </c>
      <c r="O23" s="8">
        <v>415</v>
      </c>
      <c r="P23" s="8" t="s">
        <v>119</v>
      </c>
      <c r="Q23" s="8">
        <v>440012</v>
      </c>
      <c r="R23" s="8" t="s">
        <v>120</v>
      </c>
      <c r="S23" s="8">
        <v>440</v>
      </c>
      <c r="T23" s="8" t="s">
        <v>73</v>
      </c>
      <c r="U23" s="8" t="str">
        <f>_xlfn.XLOOKUP(Tabelle_2025[[#This Row],[MST_ID]],[1]Tabelle1!$D$2:$D$60,[1]Tabelle1!$B$2:$B$60,"")</f>
        <v>RP Darmstadt (Abteilung Umwelt Frankfurt)</v>
      </c>
      <c r="V23" s="9" t="s">
        <v>43</v>
      </c>
      <c r="W23" s="28" t="s">
        <v>263</v>
      </c>
    </row>
    <row r="24" spans="1:23">
      <c r="A24" s="8">
        <v>10772</v>
      </c>
      <c r="B24" s="8" t="s">
        <v>117</v>
      </c>
      <c r="C24" s="8" t="s">
        <v>121</v>
      </c>
      <c r="D24" s="9">
        <v>9</v>
      </c>
      <c r="E24" s="9"/>
      <c r="F24" s="9">
        <v>5</v>
      </c>
      <c r="G24" s="8"/>
      <c r="H24" s="8">
        <v>5560845</v>
      </c>
      <c r="I24" s="8">
        <v>488353</v>
      </c>
      <c r="J24" s="19">
        <v>32</v>
      </c>
      <c r="K24" s="8" t="s">
        <v>2</v>
      </c>
      <c r="L24" s="8" t="s">
        <v>70</v>
      </c>
      <c r="M24" s="9">
        <v>500</v>
      </c>
      <c r="N24" s="12" t="s">
        <v>114</v>
      </c>
      <c r="O24" s="8">
        <v>934</v>
      </c>
      <c r="P24" s="8" t="s">
        <v>122</v>
      </c>
      <c r="Q24" s="8">
        <v>435026</v>
      </c>
      <c r="R24" s="8" t="s">
        <v>123</v>
      </c>
      <c r="S24" s="8">
        <v>435</v>
      </c>
      <c r="T24" s="8" t="s">
        <v>110</v>
      </c>
      <c r="U24" s="8" t="str">
        <f>_xlfn.XLOOKUP(Tabelle_2025[[#This Row],[MST_ID]],[1]Tabelle1!$D$2:$D$60,[1]Tabelle1!$B$2:$B$60,"")</f>
        <v>RP Darmstadt (Abteilung Umwelt Frankfurt)</v>
      </c>
      <c r="V24" s="9" t="s">
        <v>43</v>
      </c>
      <c r="W24" s="28" t="s">
        <v>263</v>
      </c>
    </row>
    <row r="25" spans="1:23">
      <c r="A25" s="8">
        <v>10841</v>
      </c>
      <c r="B25" s="8" t="s">
        <v>124</v>
      </c>
      <c r="C25" s="8" t="s">
        <v>125</v>
      </c>
      <c r="D25" s="9" t="s">
        <v>126</v>
      </c>
      <c r="E25" s="9"/>
      <c r="F25" s="9">
        <v>5</v>
      </c>
      <c r="G25" s="8"/>
      <c r="H25" s="8">
        <v>5602682</v>
      </c>
      <c r="I25" s="8">
        <v>466086</v>
      </c>
      <c r="J25" s="19">
        <v>32</v>
      </c>
      <c r="K25" s="8" t="s">
        <v>0</v>
      </c>
      <c r="L25" s="8" t="s">
        <v>127</v>
      </c>
      <c r="M25" s="9">
        <v>500</v>
      </c>
      <c r="N25" s="12" t="s">
        <v>128</v>
      </c>
      <c r="O25" s="8">
        <v>1335</v>
      </c>
      <c r="P25" s="8" t="s">
        <v>129</v>
      </c>
      <c r="Q25" s="8">
        <v>532023</v>
      </c>
      <c r="R25" s="8" t="s">
        <v>81</v>
      </c>
      <c r="S25" s="8">
        <v>532</v>
      </c>
      <c r="T25" s="8" t="s">
        <v>82</v>
      </c>
      <c r="U25" s="8" t="str">
        <f>_xlfn.XLOOKUP(Tabelle_2025[[#This Row],[MST_ID]],[1]Tabelle1!$D$2:$D$60,[1]Tabelle1!$B$2:$B$60,"")</f>
        <v>RP Gießen (Abteilung Umwelt Gießen)</v>
      </c>
      <c r="V25" s="11" t="s">
        <v>35</v>
      </c>
      <c r="W25" s="30" t="s">
        <v>258</v>
      </c>
    </row>
    <row r="26" spans="1:23">
      <c r="A26" s="8">
        <v>11024</v>
      </c>
      <c r="B26" s="8" t="s">
        <v>130</v>
      </c>
      <c r="C26" s="8" t="s">
        <v>131</v>
      </c>
      <c r="D26" s="9">
        <v>5</v>
      </c>
      <c r="E26" s="9"/>
      <c r="F26" s="9">
        <v>6</v>
      </c>
      <c r="G26" s="8"/>
      <c r="H26" s="8">
        <v>5506202</v>
      </c>
      <c r="I26" s="8">
        <v>477257</v>
      </c>
      <c r="J26" s="19">
        <v>32</v>
      </c>
      <c r="K26" s="8" t="s">
        <v>1</v>
      </c>
      <c r="L26" s="8" t="s">
        <v>47</v>
      </c>
      <c r="M26" s="9">
        <v>300</v>
      </c>
      <c r="N26" s="10" t="s">
        <v>48</v>
      </c>
      <c r="O26" s="8">
        <v>2984</v>
      </c>
      <c r="P26" s="8" t="s">
        <v>132</v>
      </c>
      <c r="Q26" s="8">
        <v>431014</v>
      </c>
      <c r="R26" s="8" t="s">
        <v>133</v>
      </c>
      <c r="S26" s="8">
        <v>431</v>
      </c>
      <c r="T26" s="8" t="s">
        <v>88</v>
      </c>
      <c r="U26" s="8" t="str">
        <f>_xlfn.XLOOKUP(Tabelle_2025[[#This Row],[MST_ID]],[1]Tabelle1!$D$2:$D$60,[1]Tabelle1!$B$2:$B$60,"")</f>
        <v>RP Darmstadt (Abteilung Umwelt Darmstadt)</v>
      </c>
      <c r="V26" s="9" t="s">
        <v>43</v>
      </c>
      <c r="W26" s="30" t="s">
        <v>260</v>
      </c>
    </row>
    <row r="27" spans="1:23">
      <c r="A27" s="8">
        <v>11053</v>
      </c>
      <c r="B27" s="8" t="s">
        <v>134</v>
      </c>
      <c r="C27" s="8" t="s">
        <v>135</v>
      </c>
      <c r="D27" s="9">
        <v>5</v>
      </c>
      <c r="E27" s="9"/>
      <c r="F27" s="9">
        <v>5</v>
      </c>
      <c r="G27" s="8"/>
      <c r="H27" s="8">
        <v>5570740</v>
      </c>
      <c r="I27" s="8">
        <v>546591</v>
      </c>
      <c r="J27" s="19">
        <v>32</v>
      </c>
      <c r="K27" s="8" t="s">
        <v>2</v>
      </c>
      <c r="L27" s="8" t="s">
        <v>70</v>
      </c>
      <c r="M27" s="9">
        <v>300</v>
      </c>
      <c r="N27" s="12" t="s">
        <v>136</v>
      </c>
      <c r="O27" s="8">
        <v>960</v>
      </c>
      <c r="P27" s="8" t="s">
        <v>137</v>
      </c>
      <c r="Q27" s="8">
        <v>435027</v>
      </c>
      <c r="R27" s="8" t="s">
        <v>138</v>
      </c>
      <c r="S27" s="8">
        <v>435</v>
      </c>
      <c r="T27" s="8" t="s">
        <v>110</v>
      </c>
      <c r="U27" s="8" t="str">
        <f>_xlfn.XLOOKUP(Tabelle_2025[[#This Row],[MST_ID]],[1]Tabelle1!$D$2:$D$60,[1]Tabelle1!$B$2:$B$60,"")</f>
        <v>RP Darmstadt (Abteilung Umwelt Frankfurt)</v>
      </c>
      <c r="V27" s="9" t="s">
        <v>58</v>
      </c>
      <c r="W27" s="30" t="s">
        <v>139</v>
      </c>
    </row>
    <row r="28" spans="1:23">
      <c r="A28" s="8">
        <v>11054</v>
      </c>
      <c r="B28" s="8" t="s">
        <v>140</v>
      </c>
      <c r="C28" s="8" t="s">
        <v>141</v>
      </c>
      <c r="D28" s="9" t="s">
        <v>53</v>
      </c>
      <c r="E28" s="9"/>
      <c r="F28" s="9">
        <v>5</v>
      </c>
      <c r="G28" s="8"/>
      <c r="H28" s="8">
        <v>5567396</v>
      </c>
      <c r="I28" s="8">
        <v>539813</v>
      </c>
      <c r="J28" s="19">
        <v>32</v>
      </c>
      <c r="K28" s="8" t="s">
        <v>1</v>
      </c>
      <c r="L28" s="8" t="s">
        <v>39</v>
      </c>
      <c r="M28" s="9">
        <v>500</v>
      </c>
      <c r="N28" s="12" t="s">
        <v>136</v>
      </c>
      <c r="O28" s="8">
        <v>952</v>
      </c>
      <c r="P28" s="8" t="s">
        <v>142</v>
      </c>
      <c r="Q28" s="8">
        <v>435028</v>
      </c>
      <c r="R28" s="8" t="s">
        <v>143</v>
      </c>
      <c r="S28" s="8">
        <v>435</v>
      </c>
      <c r="T28" s="8" t="s">
        <v>110</v>
      </c>
      <c r="U28" s="8" t="str">
        <f>_xlfn.XLOOKUP(Tabelle_2025[[#This Row],[MST_ID]],[1]Tabelle1!$D$2:$D$60,[1]Tabelle1!$B$2:$B$60,"")</f>
        <v>RP Darmstadt (Abteilung Umwelt Frankfurt)</v>
      </c>
      <c r="V28" s="9" t="s">
        <v>58</v>
      </c>
      <c r="W28" s="30" t="s">
        <v>139</v>
      </c>
    </row>
    <row r="29" spans="1:23">
      <c r="A29" s="8">
        <v>11108</v>
      </c>
      <c r="B29" s="8" t="s">
        <v>144</v>
      </c>
      <c r="C29" s="8" t="s">
        <v>145</v>
      </c>
      <c r="D29" s="9" t="s">
        <v>53</v>
      </c>
      <c r="E29" s="9"/>
      <c r="F29" s="9">
        <v>5</v>
      </c>
      <c r="G29" s="8"/>
      <c r="H29" s="8">
        <v>5572859</v>
      </c>
      <c r="I29" s="8">
        <v>512598</v>
      </c>
      <c r="J29" s="19">
        <v>32</v>
      </c>
      <c r="K29" s="8" t="s">
        <v>1</v>
      </c>
      <c r="L29" s="8" t="s">
        <v>39</v>
      </c>
      <c r="M29" s="9">
        <v>300</v>
      </c>
      <c r="N29" s="12" t="s">
        <v>136</v>
      </c>
      <c r="O29" s="8">
        <v>416</v>
      </c>
      <c r="P29" s="8" t="s">
        <v>146</v>
      </c>
      <c r="Q29" s="8">
        <v>440004</v>
      </c>
      <c r="R29" s="8" t="s">
        <v>147</v>
      </c>
      <c r="S29" s="8">
        <v>440</v>
      </c>
      <c r="T29" s="8" t="s">
        <v>73</v>
      </c>
      <c r="U29" s="8" t="str">
        <f>_xlfn.XLOOKUP(Tabelle_2025[[#This Row],[MST_ID]],[1]Tabelle1!$D$2:$D$60,[1]Tabelle1!$B$2:$B$60,"")</f>
        <v>RP Darmstadt (Abteilung Umwelt Frankfurt)</v>
      </c>
      <c r="V29" s="9" t="s">
        <v>58</v>
      </c>
      <c r="W29" s="30" t="s">
        <v>148</v>
      </c>
    </row>
    <row r="30" spans="1:23">
      <c r="A30" s="8">
        <v>11300</v>
      </c>
      <c r="B30" s="8" t="s">
        <v>149</v>
      </c>
      <c r="C30" s="8" t="s">
        <v>150</v>
      </c>
      <c r="D30" s="9">
        <v>10</v>
      </c>
      <c r="E30" s="9"/>
      <c r="F30" s="9">
        <v>6</v>
      </c>
      <c r="G30" s="8"/>
      <c r="H30" s="8">
        <v>5502550</v>
      </c>
      <c r="I30" s="8">
        <v>454763</v>
      </c>
      <c r="J30" s="19">
        <v>32</v>
      </c>
      <c r="K30" s="8" t="s">
        <v>0</v>
      </c>
      <c r="L30" s="8" t="s">
        <v>151</v>
      </c>
      <c r="M30" s="9">
        <v>500</v>
      </c>
      <c r="N30" s="10" t="s">
        <v>31</v>
      </c>
      <c r="O30" s="8">
        <v>3038</v>
      </c>
      <c r="P30" s="8" t="s">
        <v>152</v>
      </c>
      <c r="Q30" s="8">
        <v>431003</v>
      </c>
      <c r="R30" s="8" t="s">
        <v>153</v>
      </c>
      <c r="S30" s="8">
        <v>431</v>
      </c>
      <c r="T30" s="8" t="s">
        <v>88</v>
      </c>
      <c r="U30" s="8" t="str">
        <f>_xlfn.XLOOKUP(Tabelle_2025[[#This Row],[MST_ID]],[1]Tabelle1!$D$2:$D$60,[1]Tabelle1!$B$2:$B$60,"")</f>
        <v>RP Darmstadt (Abteilung Umwelt Darmstadt)</v>
      </c>
      <c r="V30" s="11" t="s">
        <v>35</v>
      </c>
      <c r="W30" s="30" t="s">
        <v>258</v>
      </c>
    </row>
    <row r="31" spans="1:23">
      <c r="A31" s="8">
        <v>11385</v>
      </c>
      <c r="B31" s="8" t="s">
        <v>154</v>
      </c>
      <c r="C31" s="8" t="s">
        <v>155</v>
      </c>
      <c r="D31" s="9">
        <v>5</v>
      </c>
      <c r="E31" s="9"/>
      <c r="F31" s="9">
        <v>5</v>
      </c>
      <c r="G31" s="8"/>
      <c r="H31" s="8">
        <v>5565443</v>
      </c>
      <c r="I31" s="8">
        <v>491459</v>
      </c>
      <c r="J31" s="19">
        <v>32</v>
      </c>
      <c r="K31" s="8" t="s">
        <v>1</v>
      </c>
      <c r="L31" s="8" t="s">
        <v>156</v>
      </c>
      <c r="M31" s="9">
        <v>500</v>
      </c>
      <c r="N31" s="12" t="s">
        <v>157</v>
      </c>
      <c r="O31" s="8">
        <v>914</v>
      </c>
      <c r="P31" s="8" t="s">
        <v>158</v>
      </c>
      <c r="Q31" s="8">
        <v>435021</v>
      </c>
      <c r="R31" s="8" t="s">
        <v>159</v>
      </c>
      <c r="S31" s="8">
        <v>435</v>
      </c>
      <c r="T31" s="8" t="s">
        <v>110</v>
      </c>
      <c r="U31" s="8" t="str">
        <f>_xlfn.XLOOKUP(Tabelle_2025[[#This Row],[MST_ID]],[1]Tabelle1!$D$2:$D$60,[1]Tabelle1!$B$2:$B$60,"")</f>
        <v>RP Darmstadt (Abteilung Umwelt Frankfurt)</v>
      </c>
      <c r="V31" s="9" t="s">
        <v>43</v>
      </c>
      <c r="W31" s="30" t="s">
        <v>261</v>
      </c>
    </row>
    <row r="32" spans="1:23">
      <c r="A32" s="8">
        <v>11413</v>
      </c>
      <c r="B32" s="8" t="s">
        <v>124</v>
      </c>
      <c r="C32" s="8"/>
      <c r="D32" s="9" t="s">
        <v>126</v>
      </c>
      <c r="E32" s="9"/>
      <c r="F32" s="9"/>
      <c r="G32" s="8"/>
      <c r="H32" s="20">
        <v>5602108</v>
      </c>
      <c r="I32" s="19">
        <v>474091</v>
      </c>
      <c r="J32" s="21">
        <v>32</v>
      </c>
      <c r="K32" s="8" t="s">
        <v>0</v>
      </c>
      <c r="L32" s="8"/>
      <c r="M32" s="9">
        <v>500</v>
      </c>
      <c r="N32" s="12" t="s">
        <v>160</v>
      </c>
      <c r="O32" s="8"/>
      <c r="P32" s="8"/>
      <c r="Q32" s="8"/>
      <c r="R32" s="8"/>
      <c r="S32" s="8"/>
      <c r="T32" s="8"/>
      <c r="U32" s="8" t="str">
        <f>_xlfn.XLOOKUP(Tabelle_2025[[#This Row],[MST_ID]],[1]Tabelle1!$D$2:$D$60,[1]Tabelle1!$B$2:$B$60,"")</f>
        <v/>
      </c>
      <c r="V32" s="11" t="s">
        <v>35</v>
      </c>
      <c r="W32" s="30" t="s">
        <v>258</v>
      </c>
    </row>
    <row r="33" spans="1:23">
      <c r="A33" s="8">
        <v>11668</v>
      </c>
      <c r="B33" s="8" t="s">
        <v>161</v>
      </c>
      <c r="C33" s="8" t="s">
        <v>162</v>
      </c>
      <c r="D33" s="9" t="s">
        <v>53</v>
      </c>
      <c r="E33" s="9"/>
      <c r="F33" s="9">
        <v>6</v>
      </c>
      <c r="G33" s="8"/>
      <c r="H33" s="8">
        <v>5517765</v>
      </c>
      <c r="I33" s="8">
        <v>503669</v>
      </c>
      <c r="J33" s="19">
        <v>32</v>
      </c>
      <c r="K33" s="8" t="s">
        <v>1</v>
      </c>
      <c r="L33" s="8" t="s">
        <v>47</v>
      </c>
      <c r="M33" s="9">
        <v>300</v>
      </c>
      <c r="N33" s="12" t="s">
        <v>54</v>
      </c>
      <c r="O33" s="8">
        <v>3172</v>
      </c>
      <c r="P33" s="8" t="s">
        <v>163</v>
      </c>
      <c r="Q33" s="8">
        <v>437004</v>
      </c>
      <c r="R33" s="8" t="s">
        <v>164</v>
      </c>
      <c r="S33" s="8">
        <v>437</v>
      </c>
      <c r="T33" s="8" t="s">
        <v>57</v>
      </c>
      <c r="U33" s="8" t="str">
        <f>_xlfn.XLOOKUP(Tabelle_2025[[#This Row],[MST_ID]],[1]Tabelle1!$D$2:$D$60,[1]Tabelle1!$B$2:$B$60,"")</f>
        <v>RP Darmstadt (Abteilung Umwelt Darmstadt)</v>
      </c>
      <c r="V33" s="9" t="s">
        <v>58</v>
      </c>
      <c r="W33" s="28" t="s">
        <v>59</v>
      </c>
    </row>
    <row r="34" spans="1:23">
      <c r="A34" s="8">
        <v>12169</v>
      </c>
      <c r="B34" s="8" t="s">
        <v>165</v>
      </c>
      <c r="C34" s="8" t="s">
        <v>166</v>
      </c>
      <c r="D34" s="9" t="s">
        <v>53</v>
      </c>
      <c r="E34" s="9"/>
      <c r="F34" s="9">
        <v>6</v>
      </c>
      <c r="G34" s="8" t="s">
        <v>27</v>
      </c>
      <c r="H34" s="8">
        <v>5479065</v>
      </c>
      <c r="I34" s="8">
        <v>490096</v>
      </c>
      <c r="J34" s="19">
        <v>32</v>
      </c>
      <c r="K34" s="8" t="s">
        <v>1</v>
      </c>
      <c r="L34" s="8" t="s">
        <v>39</v>
      </c>
      <c r="M34" s="9">
        <v>300</v>
      </c>
      <c r="N34" s="12" t="s">
        <v>136</v>
      </c>
      <c r="O34" s="8">
        <v>3020</v>
      </c>
      <c r="P34" s="8" t="s">
        <v>167</v>
      </c>
      <c r="Q34" s="8">
        <v>431012</v>
      </c>
      <c r="R34" s="8" t="s">
        <v>168</v>
      </c>
      <c r="S34" s="8">
        <v>431</v>
      </c>
      <c r="T34" s="8" t="s">
        <v>88</v>
      </c>
      <c r="U34" s="8" t="str">
        <f>_xlfn.XLOOKUP(Tabelle_2025[[#This Row],[MST_ID]],[1]Tabelle1!$D$2:$D$60,[1]Tabelle1!$B$2:$B$60,"")</f>
        <v>RP Darmstadt (Abteilung Umwelt Darmstadt)</v>
      </c>
      <c r="V34" s="9" t="s">
        <v>58</v>
      </c>
      <c r="W34" s="28" t="s">
        <v>59</v>
      </c>
    </row>
    <row r="35" spans="1:23">
      <c r="A35" s="8">
        <v>12177</v>
      </c>
      <c r="B35" s="8" t="s">
        <v>89</v>
      </c>
      <c r="C35" s="8" t="s">
        <v>169</v>
      </c>
      <c r="D35" s="9">
        <v>19</v>
      </c>
      <c r="E35" s="9"/>
      <c r="F35" s="9">
        <v>6</v>
      </c>
      <c r="G35" s="8" t="s">
        <v>27</v>
      </c>
      <c r="H35" s="8">
        <v>5509570</v>
      </c>
      <c r="I35" s="8">
        <v>463899</v>
      </c>
      <c r="J35" s="19">
        <v>32</v>
      </c>
      <c r="K35" s="8" t="s">
        <v>2</v>
      </c>
      <c r="L35" s="8" t="s">
        <v>70</v>
      </c>
      <c r="M35" s="9">
        <v>500</v>
      </c>
      <c r="N35" s="12" t="s">
        <v>170</v>
      </c>
      <c r="O35" s="8">
        <v>31</v>
      </c>
      <c r="P35" s="8" t="s">
        <v>171</v>
      </c>
      <c r="Q35" s="8">
        <v>433004</v>
      </c>
      <c r="R35" s="8" t="s">
        <v>172</v>
      </c>
      <c r="S35" s="8">
        <v>433</v>
      </c>
      <c r="T35" s="8" t="s">
        <v>34</v>
      </c>
      <c r="U35" s="8" t="str">
        <f>_xlfn.XLOOKUP(Tabelle_2025[[#This Row],[MST_ID]],[1]Tabelle1!$D$2:$D$60,[1]Tabelle1!$B$2:$B$60,"")</f>
        <v>RP Darmstadt (Abteilung Umwelt Darmstadt)</v>
      </c>
      <c r="V35" s="9" t="s">
        <v>43</v>
      </c>
      <c r="W35" s="28" t="s">
        <v>261</v>
      </c>
    </row>
    <row r="36" spans="1:23">
      <c r="A36" s="8">
        <v>12181</v>
      </c>
      <c r="B36" s="8" t="s">
        <v>173</v>
      </c>
      <c r="C36" s="8" t="s">
        <v>174</v>
      </c>
      <c r="D36" s="9">
        <v>19</v>
      </c>
      <c r="E36" s="9"/>
      <c r="F36" s="9">
        <v>6</v>
      </c>
      <c r="G36" s="8"/>
      <c r="H36" s="8">
        <v>5514151</v>
      </c>
      <c r="I36" s="8">
        <v>465589</v>
      </c>
      <c r="J36" s="19">
        <v>32</v>
      </c>
      <c r="K36" s="8" t="s">
        <v>1</v>
      </c>
      <c r="L36" s="8" t="s">
        <v>47</v>
      </c>
      <c r="M36" s="9">
        <v>500</v>
      </c>
      <c r="N36" s="12" t="s">
        <v>170</v>
      </c>
      <c r="O36" s="8">
        <v>11</v>
      </c>
      <c r="P36" s="8" t="s">
        <v>175</v>
      </c>
      <c r="Q36" s="8">
        <v>433004</v>
      </c>
      <c r="R36" s="8" t="s">
        <v>172</v>
      </c>
      <c r="S36" s="8">
        <v>433</v>
      </c>
      <c r="T36" s="8" t="s">
        <v>34</v>
      </c>
      <c r="U36" s="8" t="str">
        <f>_xlfn.XLOOKUP(Tabelle_2025[[#This Row],[MST_ID]],[1]Tabelle1!$D$2:$D$60,[1]Tabelle1!$B$2:$B$60,"")</f>
        <v>RP Darmstadt (Abteilung Umwelt Darmstadt)</v>
      </c>
      <c r="V36" s="9" t="s">
        <v>43</v>
      </c>
      <c r="W36" s="28" t="s">
        <v>262</v>
      </c>
    </row>
    <row r="37" spans="1:23">
      <c r="A37" s="8">
        <v>12185</v>
      </c>
      <c r="B37" s="8" t="s">
        <v>176</v>
      </c>
      <c r="C37" s="8" t="s">
        <v>177</v>
      </c>
      <c r="D37" s="9">
        <v>19</v>
      </c>
      <c r="E37" s="9"/>
      <c r="F37" s="9">
        <v>6</v>
      </c>
      <c r="G37" s="8"/>
      <c r="H37" s="8">
        <v>5518577</v>
      </c>
      <c r="I37" s="8">
        <v>470138</v>
      </c>
      <c r="J37" s="19">
        <v>32</v>
      </c>
      <c r="K37" s="8" t="s">
        <v>1</v>
      </c>
      <c r="L37" s="8" t="s">
        <v>156</v>
      </c>
      <c r="M37" s="9">
        <v>500</v>
      </c>
      <c r="N37" s="12" t="s">
        <v>85</v>
      </c>
      <c r="O37" s="8">
        <v>1121</v>
      </c>
      <c r="P37" s="8" t="s">
        <v>178</v>
      </c>
      <c r="Q37" s="8">
        <v>432018</v>
      </c>
      <c r="R37" s="8" t="s">
        <v>178</v>
      </c>
      <c r="S37" s="8">
        <v>432</v>
      </c>
      <c r="T37" s="8" t="s">
        <v>42</v>
      </c>
      <c r="U37" s="8" t="str">
        <f>_xlfn.XLOOKUP(Tabelle_2025[[#This Row],[MST_ID]],[1]Tabelle1!$D$2:$D$60,[1]Tabelle1!$B$2:$B$60,"")</f>
        <v>RP Darmstadt (Abteilung Umwelt Darmstadt)</v>
      </c>
      <c r="V37" s="9" t="s">
        <v>43</v>
      </c>
      <c r="W37" s="28" t="s">
        <v>262</v>
      </c>
    </row>
    <row r="38" spans="1:23">
      <c r="A38" s="8">
        <v>12195</v>
      </c>
      <c r="B38" s="8" t="s">
        <v>140</v>
      </c>
      <c r="C38" s="8" t="s">
        <v>179</v>
      </c>
      <c r="D38" s="9" t="s">
        <v>53</v>
      </c>
      <c r="E38" s="9"/>
      <c r="F38" s="9">
        <v>5</v>
      </c>
      <c r="G38" s="8"/>
      <c r="H38" s="8">
        <v>5567361</v>
      </c>
      <c r="I38" s="8">
        <v>539847</v>
      </c>
      <c r="J38" s="19">
        <v>32</v>
      </c>
      <c r="K38" s="8" t="s">
        <v>1</v>
      </c>
      <c r="L38" s="8" t="s">
        <v>39</v>
      </c>
      <c r="M38" s="9">
        <v>500</v>
      </c>
      <c r="N38" s="12" t="s">
        <v>136</v>
      </c>
      <c r="O38" s="8">
        <v>1032</v>
      </c>
      <c r="P38" s="8" t="s">
        <v>180</v>
      </c>
      <c r="Q38" s="8">
        <v>435200</v>
      </c>
      <c r="R38" s="8" t="s">
        <v>181</v>
      </c>
      <c r="S38" s="8">
        <v>435</v>
      </c>
      <c r="T38" s="8" t="s">
        <v>110</v>
      </c>
      <c r="U38" s="8" t="str">
        <f>_xlfn.XLOOKUP(Tabelle_2025[[#This Row],[MST_ID]],[1]Tabelle1!$D$2:$D$60,[1]Tabelle1!$B$2:$B$60,"")</f>
        <v>RP Darmstadt (Abteilung Umwelt Frankfurt)</v>
      </c>
      <c r="V38" s="9" t="s">
        <v>58</v>
      </c>
      <c r="W38" s="30" t="s">
        <v>139</v>
      </c>
    </row>
    <row r="39" spans="1:23">
      <c r="A39" s="8">
        <v>12200</v>
      </c>
      <c r="B39" s="8" t="s">
        <v>99</v>
      </c>
      <c r="C39" s="8" t="s">
        <v>182</v>
      </c>
      <c r="D39" s="9">
        <v>9</v>
      </c>
      <c r="E39" s="9"/>
      <c r="F39" s="9">
        <v>6</v>
      </c>
      <c r="G39" s="8" t="s">
        <v>27</v>
      </c>
      <c r="H39" s="8">
        <v>5519938</v>
      </c>
      <c r="I39" s="8">
        <v>503388</v>
      </c>
      <c r="J39" s="19">
        <v>32</v>
      </c>
      <c r="K39" s="8" t="s">
        <v>2</v>
      </c>
      <c r="L39" s="8" t="s">
        <v>70</v>
      </c>
      <c r="M39" s="9">
        <v>500</v>
      </c>
      <c r="N39" s="10" t="s">
        <v>101</v>
      </c>
      <c r="O39" s="8">
        <v>3134</v>
      </c>
      <c r="P39" s="8" t="s">
        <v>183</v>
      </c>
      <c r="Q39" s="8">
        <v>437004</v>
      </c>
      <c r="R39" s="8" t="s">
        <v>164</v>
      </c>
      <c r="S39" s="8">
        <v>437</v>
      </c>
      <c r="T39" s="8" t="s">
        <v>57</v>
      </c>
      <c r="U39" s="8" t="str">
        <f>_xlfn.XLOOKUP(Tabelle_2025[[#This Row],[MST_ID]],[1]Tabelle1!$D$2:$D$60,[1]Tabelle1!$B$2:$B$60,"")</f>
        <v>RP Darmstadt (Abteilung Umwelt Darmstadt)</v>
      </c>
      <c r="V39" s="9" t="s">
        <v>58</v>
      </c>
      <c r="W39" s="28" t="s">
        <v>59</v>
      </c>
    </row>
    <row r="40" spans="1:23">
      <c r="A40" s="8">
        <v>12206</v>
      </c>
      <c r="B40" s="8" t="s">
        <v>184</v>
      </c>
      <c r="C40" s="8" t="s">
        <v>185</v>
      </c>
      <c r="D40" s="9" t="s">
        <v>53</v>
      </c>
      <c r="E40" s="9"/>
      <c r="F40" s="9">
        <v>6</v>
      </c>
      <c r="G40" s="8"/>
      <c r="H40" s="8">
        <v>5500607</v>
      </c>
      <c r="I40" s="8">
        <v>500924</v>
      </c>
      <c r="J40" s="19">
        <v>32</v>
      </c>
      <c r="K40" s="8" t="s">
        <v>1</v>
      </c>
      <c r="L40" s="8" t="s">
        <v>156</v>
      </c>
      <c r="M40" s="9">
        <v>300</v>
      </c>
      <c r="N40" s="12" t="s">
        <v>54</v>
      </c>
      <c r="O40" s="8">
        <v>3110</v>
      </c>
      <c r="P40" s="8" t="s">
        <v>186</v>
      </c>
      <c r="Q40" s="8">
        <v>437006</v>
      </c>
      <c r="R40" s="8" t="s">
        <v>187</v>
      </c>
      <c r="S40" s="8">
        <v>437</v>
      </c>
      <c r="T40" s="8" t="s">
        <v>57</v>
      </c>
      <c r="U40" s="8" t="str">
        <f>_xlfn.XLOOKUP(Tabelle_2025[[#This Row],[MST_ID]],[1]Tabelle1!$D$2:$D$60,[1]Tabelle1!$B$2:$B$60,"")</f>
        <v>RP Darmstadt (Abteilung Umwelt Darmstadt)</v>
      </c>
      <c r="V40" s="9" t="s">
        <v>58</v>
      </c>
      <c r="W40" s="28" t="s">
        <v>59</v>
      </c>
    </row>
    <row r="41" spans="1:23">
      <c r="A41" s="8">
        <v>12210</v>
      </c>
      <c r="B41" s="8" t="s">
        <v>188</v>
      </c>
      <c r="C41" s="8" t="s">
        <v>188</v>
      </c>
      <c r="D41" s="9" t="s">
        <v>53</v>
      </c>
      <c r="E41" s="9"/>
      <c r="F41" s="9">
        <v>6</v>
      </c>
      <c r="G41" s="8"/>
      <c r="H41" s="8">
        <v>5511329</v>
      </c>
      <c r="I41" s="8">
        <v>498123</v>
      </c>
      <c r="J41" s="19">
        <v>32</v>
      </c>
      <c r="K41" s="8" t="s">
        <v>1</v>
      </c>
      <c r="L41" s="8" t="s">
        <v>39</v>
      </c>
      <c r="M41" s="9">
        <v>300</v>
      </c>
      <c r="N41" s="12" t="s">
        <v>54</v>
      </c>
      <c r="O41" s="8">
        <v>3161</v>
      </c>
      <c r="P41" s="8" t="s">
        <v>189</v>
      </c>
      <c r="Q41" s="8">
        <v>437001</v>
      </c>
      <c r="R41" s="8" t="s">
        <v>63</v>
      </c>
      <c r="S41" s="8">
        <v>437</v>
      </c>
      <c r="T41" s="8" t="s">
        <v>57</v>
      </c>
      <c r="U41" s="8" t="str">
        <f>_xlfn.XLOOKUP(Tabelle_2025[[#This Row],[MST_ID]],[1]Tabelle1!$D$2:$D$60,[1]Tabelle1!$B$2:$B$60,"")</f>
        <v>RP Darmstadt (Abteilung Umwelt Darmstadt)</v>
      </c>
      <c r="V41" s="9" t="s">
        <v>58</v>
      </c>
      <c r="W41" s="28" t="s">
        <v>59</v>
      </c>
    </row>
    <row r="42" spans="1:23">
      <c r="A42" s="8">
        <v>12240</v>
      </c>
      <c r="B42" s="8" t="s">
        <v>190</v>
      </c>
      <c r="C42" s="8" t="s">
        <v>191</v>
      </c>
      <c r="D42" s="9" t="s">
        <v>53</v>
      </c>
      <c r="E42" s="9"/>
      <c r="F42" s="9">
        <v>5</v>
      </c>
      <c r="G42" s="8"/>
      <c r="H42" s="8">
        <v>5576020</v>
      </c>
      <c r="I42" s="8">
        <v>503348</v>
      </c>
      <c r="J42" s="19">
        <v>32</v>
      </c>
      <c r="K42" s="8" t="s">
        <v>1</v>
      </c>
      <c r="L42" s="8" t="s">
        <v>39</v>
      </c>
      <c r="M42" s="9">
        <v>300</v>
      </c>
      <c r="N42" s="12" t="s">
        <v>192</v>
      </c>
      <c r="O42" s="8">
        <v>311</v>
      </c>
      <c r="P42" s="8" t="s">
        <v>193</v>
      </c>
      <c r="Q42" s="8">
        <v>440019</v>
      </c>
      <c r="R42" s="8" t="s">
        <v>72</v>
      </c>
      <c r="S42" s="8">
        <v>440</v>
      </c>
      <c r="T42" s="8" t="s">
        <v>73</v>
      </c>
      <c r="U42" s="8" t="str">
        <f>_xlfn.XLOOKUP(Tabelle_2025[[#This Row],[MST_ID]],[1]Tabelle1!$D$2:$D$60,[1]Tabelle1!$B$2:$B$60,"")</f>
        <v>RP Darmstadt (Abteilung Umwelt Frankfurt)</v>
      </c>
      <c r="V42" s="9" t="s">
        <v>74</v>
      </c>
      <c r="W42" s="28" t="s">
        <v>44</v>
      </c>
    </row>
    <row r="43" spans="1:23">
      <c r="A43" s="8">
        <v>12242</v>
      </c>
      <c r="B43" s="8" t="s">
        <v>194</v>
      </c>
      <c r="C43" s="8" t="s">
        <v>195</v>
      </c>
      <c r="D43" s="9">
        <v>5</v>
      </c>
      <c r="E43" s="9"/>
      <c r="F43" s="9">
        <v>5</v>
      </c>
      <c r="G43" s="8"/>
      <c r="H43" s="8">
        <v>5574872</v>
      </c>
      <c r="I43" s="8">
        <v>513252</v>
      </c>
      <c r="J43" s="19">
        <v>32</v>
      </c>
      <c r="K43" s="8" t="s">
        <v>1</v>
      </c>
      <c r="L43" s="8" t="s">
        <v>47</v>
      </c>
      <c r="M43" s="9">
        <v>300</v>
      </c>
      <c r="N43" s="12" t="s">
        <v>40</v>
      </c>
      <c r="O43" s="8">
        <v>449</v>
      </c>
      <c r="P43" s="8" t="s">
        <v>196</v>
      </c>
      <c r="Q43" s="8">
        <v>440004</v>
      </c>
      <c r="R43" s="8" t="s">
        <v>147</v>
      </c>
      <c r="S43" s="8">
        <v>440</v>
      </c>
      <c r="T43" s="8" t="s">
        <v>73</v>
      </c>
      <c r="U43" s="8" t="str">
        <f>_xlfn.XLOOKUP(Tabelle_2025[[#This Row],[MST_ID]],[1]Tabelle1!$D$2:$D$60,[1]Tabelle1!$B$2:$B$60,"")</f>
        <v>RP Darmstadt (Abteilung Umwelt Frankfurt)</v>
      </c>
      <c r="V43" s="9" t="s">
        <v>58</v>
      </c>
      <c r="W43" s="28" t="s">
        <v>148</v>
      </c>
    </row>
    <row r="44" spans="1:23">
      <c r="A44" s="8">
        <v>12455</v>
      </c>
      <c r="B44" s="8" t="s">
        <v>124</v>
      </c>
      <c r="C44" s="8" t="s">
        <v>197</v>
      </c>
      <c r="D44" s="9" t="s">
        <v>126</v>
      </c>
      <c r="E44" s="9"/>
      <c r="F44" s="9">
        <v>5</v>
      </c>
      <c r="G44" s="8"/>
      <c r="H44" s="8">
        <v>5606755</v>
      </c>
      <c r="I44" s="8">
        <v>476785</v>
      </c>
      <c r="J44" s="19">
        <v>32</v>
      </c>
      <c r="K44" s="8" t="s">
        <v>0</v>
      </c>
      <c r="L44" s="8" t="s">
        <v>127</v>
      </c>
      <c r="M44" s="9">
        <v>500</v>
      </c>
      <c r="N44" s="12" t="s">
        <v>128</v>
      </c>
      <c r="O44" s="8">
        <v>1310</v>
      </c>
      <c r="P44" s="8" t="s">
        <v>198</v>
      </c>
      <c r="Q44" s="8">
        <v>531018</v>
      </c>
      <c r="R44" s="8" t="s">
        <v>199</v>
      </c>
      <c r="S44" s="8">
        <v>531</v>
      </c>
      <c r="T44" s="8" t="s">
        <v>200</v>
      </c>
      <c r="U44" s="8" t="str">
        <f>_xlfn.XLOOKUP(Tabelle_2025[[#This Row],[MST_ID]],[1]Tabelle1!$D$2:$D$60,[1]Tabelle1!$B$2:$B$60,"")</f>
        <v>RP Gießen (Abteilung Umwelt Gießen)</v>
      </c>
      <c r="V44" s="11" t="s">
        <v>35</v>
      </c>
      <c r="W44" s="30" t="s">
        <v>258</v>
      </c>
    </row>
    <row r="45" spans="1:23">
      <c r="A45" s="8">
        <v>12577</v>
      </c>
      <c r="B45" s="8" t="s">
        <v>124</v>
      </c>
      <c r="C45" s="8"/>
      <c r="D45" s="9" t="s">
        <v>126</v>
      </c>
      <c r="E45" s="9"/>
      <c r="F45" s="9"/>
      <c r="G45" s="8"/>
      <c r="H45" s="20">
        <v>5601859</v>
      </c>
      <c r="I45" s="19">
        <v>471197</v>
      </c>
      <c r="J45" s="21">
        <v>32</v>
      </c>
      <c r="K45" s="8" t="s">
        <v>0</v>
      </c>
      <c r="L45" s="8"/>
      <c r="M45" s="9">
        <v>500</v>
      </c>
      <c r="N45" s="12" t="s">
        <v>160</v>
      </c>
      <c r="O45" s="8"/>
      <c r="P45" s="8"/>
      <c r="Q45" s="8"/>
      <c r="R45" s="8"/>
      <c r="S45" s="8"/>
      <c r="T45" s="8"/>
      <c r="U45" s="8" t="str">
        <f>_xlfn.XLOOKUP(Tabelle_2025[[#This Row],[MST_ID]],[1]Tabelle1!$D$2:$D$60,[1]Tabelle1!$B$2:$B$60,"")</f>
        <v/>
      </c>
      <c r="V45" s="11" t="s">
        <v>35</v>
      </c>
      <c r="W45" s="32" t="s">
        <v>36</v>
      </c>
    </row>
    <row r="46" spans="1:23">
      <c r="A46" s="8">
        <v>12609</v>
      </c>
      <c r="B46" s="8" t="s">
        <v>201</v>
      </c>
      <c r="C46" s="8" t="s">
        <v>202</v>
      </c>
      <c r="D46" s="9">
        <v>5</v>
      </c>
      <c r="E46" s="9"/>
      <c r="F46" s="9">
        <v>5</v>
      </c>
      <c r="G46" s="8"/>
      <c r="H46" s="8">
        <v>5573071</v>
      </c>
      <c r="I46" s="8">
        <v>552124</v>
      </c>
      <c r="J46" s="19">
        <v>32</v>
      </c>
      <c r="K46" s="8" t="s">
        <v>1</v>
      </c>
      <c r="L46" s="8" t="s">
        <v>47</v>
      </c>
      <c r="M46" s="9">
        <v>300</v>
      </c>
      <c r="N46" s="10" t="s">
        <v>48</v>
      </c>
      <c r="O46" s="8">
        <v>1030</v>
      </c>
      <c r="P46" s="8" t="s">
        <v>203</v>
      </c>
      <c r="Q46" s="8">
        <v>435027</v>
      </c>
      <c r="R46" s="8" t="s">
        <v>138</v>
      </c>
      <c r="S46" s="8">
        <v>435</v>
      </c>
      <c r="T46" s="8" t="s">
        <v>110</v>
      </c>
      <c r="U46" s="8" t="str">
        <f>_xlfn.XLOOKUP(Tabelle_2025[[#This Row],[MST_ID]],[1]Tabelle1!$D$2:$D$60,[1]Tabelle1!$B$2:$B$60,"")</f>
        <v>RP Darmstadt (Abteilung Umwelt Frankfurt)</v>
      </c>
      <c r="V46" s="9" t="s">
        <v>58</v>
      </c>
      <c r="W46" s="30" t="s">
        <v>139</v>
      </c>
    </row>
    <row r="47" spans="1:23">
      <c r="A47" s="8">
        <v>12618</v>
      </c>
      <c r="B47" s="8" t="s">
        <v>204</v>
      </c>
      <c r="C47" s="8" t="s">
        <v>205</v>
      </c>
      <c r="D47" s="9" t="s">
        <v>53</v>
      </c>
      <c r="E47" s="9"/>
      <c r="F47" s="9">
        <v>5</v>
      </c>
      <c r="G47" s="8"/>
      <c r="H47" s="8">
        <v>5567525</v>
      </c>
      <c r="I47" s="8">
        <v>542809</v>
      </c>
      <c r="J47" s="19">
        <v>32</v>
      </c>
      <c r="K47" s="8" t="s">
        <v>1</v>
      </c>
      <c r="L47" s="8" t="s">
        <v>47</v>
      </c>
      <c r="M47" s="9">
        <v>300</v>
      </c>
      <c r="N47" s="12" t="s">
        <v>54</v>
      </c>
      <c r="O47" s="8">
        <v>962</v>
      </c>
      <c r="P47" s="8" t="s">
        <v>206</v>
      </c>
      <c r="Q47" s="8">
        <v>435027</v>
      </c>
      <c r="R47" s="8" t="s">
        <v>138</v>
      </c>
      <c r="S47" s="8">
        <v>435</v>
      </c>
      <c r="T47" s="8" t="s">
        <v>110</v>
      </c>
      <c r="U47" s="8" t="str">
        <f>_xlfn.XLOOKUP(Tabelle_2025[[#This Row],[MST_ID]],[1]Tabelle1!$D$2:$D$60,[1]Tabelle1!$B$2:$B$60,"")</f>
        <v>RP Darmstadt (Abteilung Umwelt Frankfurt)</v>
      </c>
      <c r="V47" s="9" t="s">
        <v>58</v>
      </c>
      <c r="W47" s="32" t="s">
        <v>139</v>
      </c>
    </row>
    <row r="48" spans="1:23">
      <c r="A48" s="8">
        <v>12625</v>
      </c>
      <c r="B48" s="8" t="s">
        <v>207</v>
      </c>
      <c r="C48" s="8" t="s">
        <v>208</v>
      </c>
      <c r="D48" s="9" t="s">
        <v>53</v>
      </c>
      <c r="E48" s="9"/>
      <c r="F48" s="9">
        <v>6</v>
      </c>
      <c r="G48" s="8"/>
      <c r="H48" s="8">
        <v>5494886</v>
      </c>
      <c r="I48" s="8">
        <v>498737</v>
      </c>
      <c r="J48" s="19">
        <v>32</v>
      </c>
      <c r="K48" s="8" t="s">
        <v>2</v>
      </c>
      <c r="L48" s="8" t="s">
        <v>70</v>
      </c>
      <c r="M48" s="9">
        <v>300</v>
      </c>
      <c r="N48" s="12" t="s">
        <v>54</v>
      </c>
      <c r="O48" s="8">
        <v>3135</v>
      </c>
      <c r="P48" s="8" t="s">
        <v>209</v>
      </c>
      <c r="Q48" s="8">
        <v>437006</v>
      </c>
      <c r="R48" s="8" t="s">
        <v>187</v>
      </c>
      <c r="S48" s="8">
        <v>437</v>
      </c>
      <c r="T48" s="8" t="s">
        <v>57</v>
      </c>
      <c r="U48" s="8" t="str">
        <f>_xlfn.XLOOKUP(Tabelle_2025[[#This Row],[MST_ID]],[1]Tabelle1!$D$2:$D$60,[1]Tabelle1!$B$2:$B$60,"")</f>
        <v>RP Darmstadt (Abteilung Umwelt Darmstadt)</v>
      </c>
      <c r="V48" s="9" t="s">
        <v>58</v>
      </c>
      <c r="W48" s="28" t="s">
        <v>59</v>
      </c>
    </row>
    <row r="49" spans="1:23">
      <c r="A49" s="8">
        <v>12626</v>
      </c>
      <c r="B49" s="8" t="s">
        <v>210</v>
      </c>
      <c r="C49" s="8" t="s">
        <v>211</v>
      </c>
      <c r="D49" s="9" t="s">
        <v>53</v>
      </c>
      <c r="E49" s="9"/>
      <c r="F49" s="9">
        <v>6</v>
      </c>
      <c r="G49" s="8"/>
      <c r="H49" s="8">
        <v>5509828</v>
      </c>
      <c r="I49" s="8">
        <v>501987</v>
      </c>
      <c r="J49" s="19">
        <v>32</v>
      </c>
      <c r="K49" s="8" t="s">
        <v>1</v>
      </c>
      <c r="L49" s="8" t="s">
        <v>39</v>
      </c>
      <c r="M49" s="9">
        <v>300</v>
      </c>
      <c r="N49" s="12" t="s">
        <v>54</v>
      </c>
      <c r="O49" s="8">
        <v>3151</v>
      </c>
      <c r="P49" s="8" t="s">
        <v>63</v>
      </c>
      <c r="Q49" s="8">
        <v>437001</v>
      </c>
      <c r="R49" s="8" t="s">
        <v>63</v>
      </c>
      <c r="S49" s="8">
        <v>437</v>
      </c>
      <c r="T49" s="8" t="s">
        <v>57</v>
      </c>
      <c r="U49" s="8" t="str">
        <f>_xlfn.XLOOKUP(Tabelle_2025[[#This Row],[MST_ID]],[1]Tabelle1!$D$2:$D$60,[1]Tabelle1!$B$2:$B$60,"")</f>
        <v>RP Darmstadt (Abteilung Umwelt Darmstadt)</v>
      </c>
      <c r="V49" s="9" t="s">
        <v>58</v>
      </c>
      <c r="W49" s="28" t="s">
        <v>59</v>
      </c>
    </row>
    <row r="50" spans="1:23">
      <c r="A50" s="8">
        <v>13281</v>
      </c>
      <c r="B50" s="8" t="s">
        <v>212</v>
      </c>
      <c r="C50" s="8" t="s">
        <v>213</v>
      </c>
      <c r="D50" s="9">
        <v>5</v>
      </c>
      <c r="E50" s="9"/>
      <c r="F50" s="9">
        <v>6</v>
      </c>
      <c r="G50" s="8"/>
      <c r="H50" s="8">
        <v>5491863</v>
      </c>
      <c r="I50" s="8">
        <v>486776</v>
      </c>
      <c r="J50" s="19">
        <v>32</v>
      </c>
      <c r="K50" s="8" t="s">
        <v>1</v>
      </c>
      <c r="L50" s="8" t="s">
        <v>47</v>
      </c>
      <c r="M50" s="9">
        <v>300</v>
      </c>
      <c r="N50" s="10" t="s">
        <v>48</v>
      </c>
      <c r="O50" s="8">
        <v>3074</v>
      </c>
      <c r="P50" s="8" t="s">
        <v>214</v>
      </c>
      <c r="Q50" s="8">
        <v>431021</v>
      </c>
      <c r="R50" s="8" t="s">
        <v>214</v>
      </c>
      <c r="S50" s="8">
        <v>431</v>
      </c>
      <c r="T50" s="8" t="s">
        <v>88</v>
      </c>
      <c r="U50" s="8" t="str">
        <f>_xlfn.XLOOKUP(Tabelle_2025[[#This Row],[MST_ID]],[1]Tabelle1!$D$2:$D$60,[1]Tabelle1!$B$2:$B$60,"")</f>
        <v>RP Darmstadt (Abteilung Umwelt Darmstadt)</v>
      </c>
      <c r="V50" s="9" t="s">
        <v>58</v>
      </c>
      <c r="W50" s="28" t="s">
        <v>59</v>
      </c>
    </row>
    <row r="51" spans="1:23">
      <c r="A51" s="8">
        <v>13396</v>
      </c>
      <c r="B51" s="8" t="s">
        <v>215</v>
      </c>
      <c r="C51" s="8" t="s">
        <v>216</v>
      </c>
      <c r="D51" s="9">
        <v>5</v>
      </c>
      <c r="E51" s="9"/>
      <c r="F51" s="9">
        <v>5</v>
      </c>
      <c r="G51" s="8"/>
      <c r="H51" s="8">
        <v>5570953</v>
      </c>
      <c r="I51" s="8">
        <v>498971</v>
      </c>
      <c r="J51" s="19">
        <v>32</v>
      </c>
      <c r="K51" s="8" t="s">
        <v>2</v>
      </c>
      <c r="L51" s="8" t="s">
        <v>70</v>
      </c>
      <c r="M51" s="9">
        <v>500</v>
      </c>
      <c r="N51" s="12" t="s">
        <v>114</v>
      </c>
      <c r="O51" s="8">
        <v>371</v>
      </c>
      <c r="P51" s="8" t="s">
        <v>217</v>
      </c>
      <c r="Q51" s="8">
        <v>440001</v>
      </c>
      <c r="R51" s="8" t="s">
        <v>218</v>
      </c>
      <c r="S51" s="8">
        <v>440</v>
      </c>
      <c r="T51" s="8" t="s">
        <v>73</v>
      </c>
      <c r="U51" s="8" t="str">
        <f>_xlfn.XLOOKUP(Tabelle_2025[[#This Row],[MST_ID]],[1]Tabelle1!$D$2:$D$60,[1]Tabelle1!$B$2:$B$60,"")</f>
        <v>RP Darmstadt (Abteilung Umwelt Frankfurt)</v>
      </c>
      <c r="V51" s="9" t="s">
        <v>43</v>
      </c>
      <c r="W51" s="28" t="s">
        <v>263</v>
      </c>
    </row>
    <row r="52" spans="1:23">
      <c r="A52" s="8">
        <v>13422</v>
      </c>
      <c r="B52" s="8" t="s">
        <v>219</v>
      </c>
      <c r="C52" s="8" t="s">
        <v>220</v>
      </c>
      <c r="D52" s="9">
        <v>5</v>
      </c>
      <c r="E52" s="9"/>
      <c r="F52" s="9">
        <v>5</v>
      </c>
      <c r="G52" s="8"/>
      <c r="H52" s="8">
        <v>5599786</v>
      </c>
      <c r="I52" s="8">
        <v>473501</v>
      </c>
      <c r="J52" s="19">
        <v>32</v>
      </c>
      <c r="K52" s="8" t="s">
        <v>1</v>
      </c>
      <c r="L52" s="8" t="s">
        <v>39</v>
      </c>
      <c r="M52" s="9">
        <v>500</v>
      </c>
      <c r="N52" s="12" t="s">
        <v>157</v>
      </c>
      <c r="O52" s="8">
        <v>1319</v>
      </c>
      <c r="P52" s="8" t="s">
        <v>221</v>
      </c>
      <c r="Q52" s="8">
        <v>531005</v>
      </c>
      <c r="R52" s="8" t="s">
        <v>200</v>
      </c>
      <c r="S52" s="8">
        <v>531</v>
      </c>
      <c r="T52" s="8" t="s">
        <v>200</v>
      </c>
      <c r="U52" s="8" t="str">
        <f>_xlfn.XLOOKUP(Tabelle_2025[[#This Row],[MST_ID]],[1]Tabelle1!$D$2:$D$60,[1]Tabelle1!$B$2:$B$60,"")</f>
        <v>RP Gießen (Abteilung Umwelt Gießen)</v>
      </c>
      <c r="V52" s="9" t="s">
        <v>74</v>
      </c>
      <c r="W52" s="28" t="s">
        <v>44</v>
      </c>
    </row>
    <row r="53" spans="1:23">
      <c r="A53" s="8">
        <v>13538</v>
      </c>
      <c r="B53" s="8" t="s">
        <v>222</v>
      </c>
      <c r="C53" s="8" t="s">
        <v>223</v>
      </c>
      <c r="D53" s="9">
        <v>5</v>
      </c>
      <c r="E53" s="9"/>
      <c r="F53" s="9">
        <v>5</v>
      </c>
      <c r="G53" s="8"/>
      <c r="H53" s="8">
        <v>5589090</v>
      </c>
      <c r="I53" s="8">
        <v>513397</v>
      </c>
      <c r="J53" s="19">
        <v>32</v>
      </c>
      <c r="K53" s="8" t="s">
        <v>1</v>
      </c>
      <c r="L53" s="8" t="s">
        <v>39</v>
      </c>
      <c r="M53" s="9">
        <v>300</v>
      </c>
      <c r="N53" s="10" t="s">
        <v>48</v>
      </c>
      <c r="O53" s="8">
        <v>2660</v>
      </c>
      <c r="P53" s="8" t="s">
        <v>224</v>
      </c>
      <c r="Q53" s="8">
        <v>535016</v>
      </c>
      <c r="R53" s="8" t="s">
        <v>225</v>
      </c>
      <c r="S53" s="8">
        <v>535</v>
      </c>
      <c r="T53" s="8" t="s">
        <v>226</v>
      </c>
      <c r="U53" s="8" t="str">
        <f>_xlfn.XLOOKUP(Tabelle_2025[[#This Row],[MST_ID]],[1]Tabelle1!$D$2:$D$60,[1]Tabelle1!$B$2:$B$60,"")</f>
        <v>RP Darmstadt (Abteilung Umwelt Frankfurt)</v>
      </c>
      <c r="V53" s="9" t="s">
        <v>74</v>
      </c>
      <c r="W53" s="28" t="s">
        <v>44</v>
      </c>
    </row>
    <row r="54" spans="1:23">
      <c r="A54" s="8">
        <v>13595</v>
      </c>
      <c r="B54" s="8" t="s">
        <v>45</v>
      </c>
      <c r="C54" s="8" t="s">
        <v>227</v>
      </c>
      <c r="D54" s="9">
        <v>5</v>
      </c>
      <c r="E54" s="9"/>
      <c r="F54" s="9">
        <v>6</v>
      </c>
      <c r="G54" s="8"/>
      <c r="H54" s="8">
        <v>5511238</v>
      </c>
      <c r="I54" s="8">
        <v>474926</v>
      </c>
      <c r="J54" s="19">
        <v>32</v>
      </c>
      <c r="K54" s="8" t="s">
        <v>1</v>
      </c>
      <c r="L54" s="8" t="s">
        <v>47</v>
      </c>
      <c r="M54" s="9">
        <v>300</v>
      </c>
      <c r="N54" s="10" t="s">
        <v>48</v>
      </c>
      <c r="O54" s="8">
        <v>1134</v>
      </c>
      <c r="P54" s="8" t="s">
        <v>228</v>
      </c>
      <c r="Q54" s="8">
        <v>432022</v>
      </c>
      <c r="R54" s="8" t="s">
        <v>50</v>
      </c>
      <c r="S54" s="8">
        <v>432</v>
      </c>
      <c r="T54" s="8" t="s">
        <v>42</v>
      </c>
      <c r="U54" s="8" t="str">
        <f>_xlfn.XLOOKUP(Tabelle_2025[[#This Row],[MST_ID]],[1]Tabelle1!$D$2:$D$60,[1]Tabelle1!$B$2:$B$60,"")</f>
        <v>RP Darmstadt (Abteilung Umwelt Darmstadt)</v>
      </c>
      <c r="V54" s="9" t="s">
        <v>43</v>
      </c>
      <c r="W54" s="28" t="s">
        <v>260</v>
      </c>
    </row>
    <row r="55" spans="1:23">
      <c r="A55" s="8">
        <v>13607</v>
      </c>
      <c r="B55" s="8" t="s">
        <v>229</v>
      </c>
      <c r="C55" s="8" t="s">
        <v>229</v>
      </c>
      <c r="D55" s="9" t="s">
        <v>53</v>
      </c>
      <c r="E55" s="9"/>
      <c r="F55" s="9">
        <v>5</v>
      </c>
      <c r="G55" s="8"/>
      <c r="H55" s="8">
        <v>5574231</v>
      </c>
      <c r="I55" s="8">
        <v>506980</v>
      </c>
      <c r="J55" s="19">
        <v>32</v>
      </c>
      <c r="K55" s="8" t="s">
        <v>1</v>
      </c>
      <c r="L55" s="8" t="s">
        <v>39</v>
      </c>
      <c r="M55" s="9">
        <v>300</v>
      </c>
      <c r="N55" s="12" t="s">
        <v>54</v>
      </c>
      <c r="O55" s="8">
        <v>329</v>
      </c>
      <c r="P55" s="8" t="s">
        <v>230</v>
      </c>
      <c r="Q55" s="8">
        <v>440004</v>
      </c>
      <c r="R55" s="8" t="s">
        <v>147</v>
      </c>
      <c r="S55" s="8">
        <v>440</v>
      </c>
      <c r="T55" s="8" t="s">
        <v>73</v>
      </c>
      <c r="U55" s="8" t="str">
        <f>_xlfn.XLOOKUP(Tabelle_2025[[#This Row],[MST_ID]],[1]Tabelle1!$D$2:$D$60,[1]Tabelle1!$B$2:$B$60,"")</f>
        <v>RP Darmstadt (Abteilung Umwelt Frankfurt)</v>
      </c>
      <c r="V55" s="9" t="s">
        <v>74</v>
      </c>
      <c r="W55" s="28" t="s">
        <v>44</v>
      </c>
    </row>
    <row r="56" spans="1:23">
      <c r="A56" s="8">
        <v>13613</v>
      </c>
      <c r="B56" s="8" t="s">
        <v>231</v>
      </c>
      <c r="C56" s="8" t="s">
        <v>232</v>
      </c>
      <c r="D56" s="9" t="s">
        <v>53</v>
      </c>
      <c r="E56" s="9"/>
      <c r="F56" s="9">
        <v>6</v>
      </c>
      <c r="G56" s="8"/>
      <c r="H56" s="8">
        <v>5514470</v>
      </c>
      <c r="I56" s="8">
        <v>508282</v>
      </c>
      <c r="J56" s="19">
        <v>32</v>
      </c>
      <c r="K56" s="8" t="s">
        <v>1</v>
      </c>
      <c r="L56" s="8" t="s">
        <v>47</v>
      </c>
      <c r="M56" s="9">
        <v>300</v>
      </c>
      <c r="N56" s="12" t="s">
        <v>54</v>
      </c>
      <c r="O56" s="8">
        <v>3182</v>
      </c>
      <c r="P56" s="8" t="s">
        <v>233</v>
      </c>
      <c r="Q56" s="8">
        <v>437010</v>
      </c>
      <c r="R56" s="8" t="s">
        <v>234</v>
      </c>
      <c r="S56" s="8">
        <v>437</v>
      </c>
      <c r="T56" s="8" t="s">
        <v>57</v>
      </c>
      <c r="U56" s="8" t="str">
        <f>_xlfn.XLOOKUP(Tabelle_2025[[#This Row],[MST_ID]],[1]Tabelle1!$D$2:$D$60,[1]Tabelle1!$B$2:$B$60,"")</f>
        <v>RP Darmstadt (Abteilung Umwelt Darmstadt)</v>
      </c>
      <c r="V56" s="9" t="s">
        <v>58</v>
      </c>
      <c r="W56" s="28" t="s">
        <v>59</v>
      </c>
    </row>
    <row r="57" spans="1:23">
      <c r="A57" s="8">
        <v>13616</v>
      </c>
      <c r="B57" s="8" t="s">
        <v>165</v>
      </c>
      <c r="C57" s="8" t="s">
        <v>235</v>
      </c>
      <c r="D57" s="9" t="s">
        <v>53</v>
      </c>
      <c r="E57" s="9"/>
      <c r="F57" s="9">
        <v>6</v>
      </c>
      <c r="G57" s="8"/>
      <c r="H57" s="8">
        <v>5494370</v>
      </c>
      <c r="I57" s="8">
        <v>489379</v>
      </c>
      <c r="J57" s="19">
        <v>32</v>
      </c>
      <c r="K57" s="8" t="s">
        <v>1</v>
      </c>
      <c r="L57" s="8" t="s">
        <v>39</v>
      </c>
      <c r="M57" s="9">
        <v>300</v>
      </c>
      <c r="N57" s="12" t="s">
        <v>54</v>
      </c>
      <c r="O57" s="8">
        <v>2970</v>
      </c>
      <c r="P57" s="8" t="s">
        <v>236</v>
      </c>
      <c r="Q57" s="8">
        <v>431021</v>
      </c>
      <c r="R57" s="8" t="s">
        <v>214</v>
      </c>
      <c r="S57" s="8">
        <v>431</v>
      </c>
      <c r="T57" s="8" t="s">
        <v>88</v>
      </c>
      <c r="U57" s="8" t="str">
        <f>_xlfn.XLOOKUP(Tabelle_2025[[#This Row],[MST_ID]],[1]Tabelle1!$D$2:$D$60,[1]Tabelle1!$B$2:$B$60,"")</f>
        <v>RP Darmstadt (Abteilung Umwelt Darmstadt)</v>
      </c>
      <c r="V57" s="9" t="s">
        <v>58</v>
      </c>
      <c r="W57" s="28" t="s">
        <v>59</v>
      </c>
    </row>
    <row r="58" spans="1:23">
      <c r="A58" s="8">
        <v>13617</v>
      </c>
      <c r="B58" s="8" t="s">
        <v>237</v>
      </c>
      <c r="C58" s="8" t="s">
        <v>238</v>
      </c>
      <c r="D58" s="9" t="s">
        <v>53</v>
      </c>
      <c r="E58" s="9"/>
      <c r="F58" s="9">
        <v>6</v>
      </c>
      <c r="G58" s="8"/>
      <c r="H58" s="8">
        <v>5515612</v>
      </c>
      <c r="I58" s="8">
        <v>497966</v>
      </c>
      <c r="J58" s="19">
        <v>32</v>
      </c>
      <c r="K58" s="8" t="s">
        <v>1</v>
      </c>
      <c r="L58" s="8" t="s">
        <v>47</v>
      </c>
      <c r="M58" s="9">
        <v>300</v>
      </c>
      <c r="N58" s="12" t="s">
        <v>54</v>
      </c>
      <c r="O58" s="8">
        <v>3142</v>
      </c>
      <c r="P58" s="8" t="s">
        <v>105</v>
      </c>
      <c r="Q58" s="8">
        <v>437009</v>
      </c>
      <c r="R58" s="8" t="s">
        <v>103</v>
      </c>
      <c r="S58" s="8">
        <v>437</v>
      </c>
      <c r="T58" s="8" t="s">
        <v>57</v>
      </c>
      <c r="U58" s="8" t="str">
        <f>_xlfn.XLOOKUP(Tabelle_2025[[#This Row],[MST_ID]],[1]Tabelle1!$D$2:$D$60,[1]Tabelle1!$B$2:$B$60,"")</f>
        <v>RP Darmstadt (Abteilung Umwelt Darmstadt)</v>
      </c>
      <c r="V58" s="9" t="s">
        <v>58</v>
      </c>
      <c r="W58" s="28" t="s">
        <v>59</v>
      </c>
    </row>
    <row r="59" spans="1:23">
      <c r="A59" s="8">
        <v>14771</v>
      </c>
      <c r="B59" s="8" t="s">
        <v>124</v>
      </c>
      <c r="C59" s="8" t="s">
        <v>239</v>
      </c>
      <c r="D59" s="9" t="s">
        <v>126</v>
      </c>
      <c r="E59" s="9"/>
      <c r="F59" s="9">
        <v>5</v>
      </c>
      <c r="G59" s="8"/>
      <c r="H59" s="8">
        <v>5602095</v>
      </c>
      <c r="I59" s="8">
        <v>472920</v>
      </c>
      <c r="J59" s="19">
        <v>32</v>
      </c>
      <c r="K59" s="8" t="s">
        <v>0</v>
      </c>
      <c r="L59" s="8" t="s">
        <v>127</v>
      </c>
      <c r="M59" s="9">
        <v>500</v>
      </c>
      <c r="N59" s="12" t="s">
        <v>160</v>
      </c>
      <c r="O59" s="8">
        <v>1277</v>
      </c>
      <c r="P59" s="8" t="s">
        <v>240</v>
      </c>
      <c r="Q59" s="8">
        <v>531007</v>
      </c>
      <c r="R59" s="8" t="s">
        <v>241</v>
      </c>
      <c r="S59" s="8">
        <v>531</v>
      </c>
      <c r="T59" s="8" t="s">
        <v>200</v>
      </c>
      <c r="U59" s="8" t="str">
        <f>_xlfn.XLOOKUP(Tabelle_2025[[#This Row],[MST_ID]],[1]Tabelle1!$D$2:$D$60,[1]Tabelle1!$B$2:$B$60,"")</f>
        <v>RP Gießen (Abteilung Umwelt Gießen)</v>
      </c>
      <c r="V59" s="11" t="s">
        <v>35</v>
      </c>
      <c r="W59" s="32" t="s">
        <v>36</v>
      </c>
    </row>
    <row r="60" spans="1:23">
      <c r="A60" s="8">
        <v>15530</v>
      </c>
      <c r="B60" s="8" t="s">
        <v>242</v>
      </c>
      <c r="C60" s="8" t="s">
        <v>243</v>
      </c>
      <c r="D60" s="9" t="s">
        <v>53</v>
      </c>
      <c r="E60" s="9"/>
      <c r="F60" s="9">
        <v>6</v>
      </c>
      <c r="G60" s="8"/>
      <c r="H60" s="8">
        <v>5501693</v>
      </c>
      <c r="I60" s="8">
        <v>494693</v>
      </c>
      <c r="J60" s="19">
        <v>32</v>
      </c>
      <c r="K60" s="8" t="s">
        <v>1</v>
      </c>
      <c r="L60" s="8" t="s">
        <v>47</v>
      </c>
      <c r="M60" s="9">
        <v>300</v>
      </c>
      <c r="N60" s="12" t="s">
        <v>54</v>
      </c>
      <c r="O60" s="8">
        <v>3166</v>
      </c>
      <c r="P60" s="8" t="s">
        <v>244</v>
      </c>
      <c r="Q60" s="8">
        <v>437012</v>
      </c>
      <c r="R60" s="8" t="s">
        <v>245</v>
      </c>
      <c r="S60" s="8">
        <v>437</v>
      </c>
      <c r="T60" s="8" t="s">
        <v>57</v>
      </c>
      <c r="U60" s="8" t="str">
        <f>_xlfn.XLOOKUP(Tabelle_2025[[#This Row],[MST_ID]],[1]Tabelle1!$D$2:$D$60,[1]Tabelle1!$B$2:$B$60,"")</f>
        <v>RP Darmstadt (Abteilung Umwelt Darmstadt)</v>
      </c>
      <c r="V60" s="9" t="s">
        <v>58</v>
      </c>
      <c r="W60" s="28" t="s">
        <v>59</v>
      </c>
    </row>
    <row r="61" spans="1:23">
      <c r="A61" s="8">
        <v>15531</v>
      </c>
      <c r="B61" s="8" t="s">
        <v>188</v>
      </c>
      <c r="C61" s="8" t="s">
        <v>246</v>
      </c>
      <c r="D61" s="9" t="s">
        <v>53</v>
      </c>
      <c r="E61" s="9"/>
      <c r="F61" s="9">
        <v>6</v>
      </c>
      <c r="G61" s="8"/>
      <c r="H61" s="8">
        <v>5511699</v>
      </c>
      <c r="I61" s="8">
        <v>496633</v>
      </c>
      <c r="J61" s="19">
        <v>32</v>
      </c>
      <c r="K61" s="8" t="s">
        <v>1</v>
      </c>
      <c r="L61" s="8" t="s">
        <v>47</v>
      </c>
      <c r="M61" s="9">
        <v>300</v>
      </c>
      <c r="N61" s="12" t="s">
        <v>54</v>
      </c>
      <c r="O61" s="8">
        <v>3164</v>
      </c>
      <c r="P61" s="8" t="s">
        <v>247</v>
      </c>
      <c r="Q61" s="8">
        <v>437001</v>
      </c>
      <c r="R61" s="8" t="s">
        <v>63</v>
      </c>
      <c r="S61" s="8">
        <v>437</v>
      </c>
      <c r="T61" s="8" t="s">
        <v>57</v>
      </c>
      <c r="U61" s="8" t="str">
        <f>_xlfn.XLOOKUP(Tabelle_2025[[#This Row],[MST_ID]],[1]Tabelle1!$D$2:$D$60,[1]Tabelle1!$B$2:$B$60,"")</f>
        <v>RP Darmstadt (Abteilung Umwelt Darmstadt)</v>
      </c>
      <c r="V61" s="9" t="s">
        <v>58</v>
      </c>
      <c r="W61" s="28" t="s">
        <v>59</v>
      </c>
    </row>
    <row r="62" spans="1:23">
      <c r="A62">
        <v>15640</v>
      </c>
      <c r="B62" s="8" t="s">
        <v>215</v>
      </c>
      <c r="C62" s="8" t="s">
        <v>248</v>
      </c>
      <c r="D62" s="9"/>
      <c r="E62" s="9"/>
      <c r="F62" s="9">
        <v>5</v>
      </c>
      <c r="G62" s="8"/>
      <c r="H62" s="8">
        <v>5570519</v>
      </c>
      <c r="I62" s="8">
        <v>506222</v>
      </c>
      <c r="J62" s="19">
        <v>32</v>
      </c>
      <c r="K62" s="8" t="s">
        <v>1</v>
      </c>
      <c r="L62" s="8" t="s">
        <v>39</v>
      </c>
      <c r="M62" s="9">
        <v>500</v>
      </c>
      <c r="N62" s="12" t="s">
        <v>48</v>
      </c>
      <c r="O62">
        <v>319</v>
      </c>
      <c r="P62" t="s">
        <v>147</v>
      </c>
      <c r="Q62">
        <v>440004</v>
      </c>
      <c r="R62" t="s">
        <v>147</v>
      </c>
      <c r="S62" s="8">
        <v>440</v>
      </c>
      <c r="T62" s="8" t="s">
        <v>73</v>
      </c>
      <c r="U62" s="8" t="str">
        <f>_xlfn.XLOOKUP(Tabelle_2025[[#This Row],[MST_ID]],[1]Tabelle1!$D$2:$D$60,[1]Tabelle1!$B$2:$B$60,"")</f>
        <v>RP Darmstadt (Abteilung Umwelt Frankfurt)</v>
      </c>
      <c r="V62" s="9" t="s">
        <v>58</v>
      </c>
      <c r="W62" s="28" t="s">
        <v>148</v>
      </c>
    </row>
    <row r="63" spans="1:23">
      <c r="A63">
        <v>15641</v>
      </c>
      <c r="B63" s="8" t="s">
        <v>215</v>
      </c>
      <c r="C63" s="8" t="s">
        <v>249</v>
      </c>
      <c r="D63" s="9"/>
      <c r="E63" s="9"/>
      <c r="F63" s="9">
        <v>5</v>
      </c>
      <c r="G63" s="8"/>
      <c r="H63" s="8">
        <v>5570730</v>
      </c>
      <c r="I63" s="8">
        <v>501401</v>
      </c>
      <c r="J63" s="19">
        <v>32</v>
      </c>
      <c r="K63" s="8" t="s">
        <v>1</v>
      </c>
      <c r="L63" s="8" t="s">
        <v>39</v>
      </c>
      <c r="M63" s="9">
        <v>500</v>
      </c>
      <c r="N63" s="12" t="s">
        <v>48</v>
      </c>
      <c r="O63">
        <v>330</v>
      </c>
      <c r="P63" t="s">
        <v>250</v>
      </c>
      <c r="Q63">
        <v>440004</v>
      </c>
      <c r="R63" t="s">
        <v>147</v>
      </c>
      <c r="S63" s="8">
        <v>440</v>
      </c>
      <c r="T63" s="8" t="s">
        <v>73</v>
      </c>
      <c r="U63" s="8" t="str">
        <f>_xlfn.XLOOKUP(Tabelle_2025[[#This Row],[MST_ID]],[1]Tabelle1!$D$2:$D$60,[1]Tabelle1!$B$2:$B$60,"")</f>
        <v>RP Darmstadt (Abteilung Umwelt Frankfurt)</v>
      </c>
      <c r="V63" s="9" t="s">
        <v>58</v>
      </c>
      <c r="W63" s="28" t="s">
        <v>148</v>
      </c>
    </row>
    <row r="64" spans="1:23">
      <c r="A64">
        <v>15644</v>
      </c>
      <c r="B64" s="8" t="s">
        <v>37</v>
      </c>
      <c r="C64" s="8" t="s">
        <v>251</v>
      </c>
      <c r="D64" s="9"/>
      <c r="E64" s="9"/>
      <c r="F64" s="9">
        <v>6</v>
      </c>
      <c r="G64" s="8"/>
      <c r="H64" s="8">
        <v>5518478</v>
      </c>
      <c r="I64" s="8">
        <v>476029</v>
      </c>
      <c r="J64" s="19">
        <v>32</v>
      </c>
      <c r="K64" s="8" t="s">
        <v>1</v>
      </c>
      <c r="L64" s="8" t="s">
        <v>39</v>
      </c>
      <c r="M64" s="9">
        <v>300</v>
      </c>
      <c r="N64" s="12" t="s">
        <v>40</v>
      </c>
      <c r="O64">
        <v>1069</v>
      </c>
      <c r="P64" t="s">
        <v>252</v>
      </c>
      <c r="Q64">
        <v>411000</v>
      </c>
      <c r="R64" t="s">
        <v>253</v>
      </c>
      <c r="S64" s="8">
        <v>432</v>
      </c>
      <c r="T64" s="8" t="s">
        <v>42</v>
      </c>
      <c r="U64" s="8" t="str">
        <f>_xlfn.XLOOKUP(Tabelle_2025[[#This Row],[MST_ID]],[1]Tabelle1!$D$2:$D$60,[1]Tabelle1!$B$2:$B$60,"")</f>
        <v>RP Darmstadt (Abteilung Umwelt Darmstadt)</v>
      </c>
      <c r="V64" s="9" t="s">
        <v>43</v>
      </c>
      <c r="W64" s="28" t="s">
        <v>264</v>
      </c>
    </row>
    <row r="65" spans="1:23">
      <c r="A65">
        <v>15645</v>
      </c>
      <c r="B65" s="8" t="s">
        <v>37</v>
      </c>
      <c r="C65" s="8" t="s">
        <v>254</v>
      </c>
      <c r="D65" s="9"/>
      <c r="E65" s="9"/>
      <c r="F65" s="9">
        <v>6</v>
      </c>
      <c r="G65" s="8"/>
      <c r="H65" s="8">
        <v>5518610</v>
      </c>
      <c r="I65" s="8">
        <v>475725</v>
      </c>
      <c r="J65" s="19">
        <v>32</v>
      </c>
      <c r="K65" s="8" t="s">
        <v>1</v>
      </c>
      <c r="L65" s="8" t="s">
        <v>39</v>
      </c>
      <c r="M65" s="9">
        <v>300</v>
      </c>
      <c r="N65" s="12" t="s">
        <v>101</v>
      </c>
      <c r="O65">
        <v>1069</v>
      </c>
      <c r="P65" t="s">
        <v>252</v>
      </c>
      <c r="Q65">
        <v>411000</v>
      </c>
      <c r="R65" t="s">
        <v>253</v>
      </c>
      <c r="S65" s="8">
        <v>432</v>
      </c>
      <c r="T65" s="8" t="s">
        <v>42</v>
      </c>
      <c r="U65" s="8" t="str">
        <f>_xlfn.XLOOKUP(Tabelle_2025[[#This Row],[MST_ID]],[1]Tabelle1!$D$2:$D$60,[1]Tabelle1!$B$2:$B$60,"")</f>
        <v>RP Darmstadt (Abteilung Umwelt Darmstadt)</v>
      </c>
      <c r="V65" s="9" t="s">
        <v>43</v>
      </c>
      <c r="W65" s="28" t="s">
        <v>262</v>
      </c>
    </row>
    <row r="66" spans="1:23">
      <c r="A66">
        <v>15647</v>
      </c>
      <c r="B66" s="8" t="s">
        <v>194</v>
      </c>
      <c r="C66" s="8" t="s">
        <v>255</v>
      </c>
      <c r="D66" s="9"/>
      <c r="E66" s="9"/>
      <c r="F66" s="9">
        <v>5</v>
      </c>
      <c r="G66" s="8"/>
      <c r="H66" s="8">
        <v>5580369</v>
      </c>
      <c r="I66" s="8">
        <v>516560</v>
      </c>
      <c r="J66" s="19">
        <v>32</v>
      </c>
      <c r="K66" s="8" t="s">
        <v>1</v>
      </c>
      <c r="L66" s="8" t="s">
        <v>47</v>
      </c>
      <c r="M66" s="9">
        <v>300</v>
      </c>
      <c r="N66" s="12" t="s">
        <v>40</v>
      </c>
      <c r="O66">
        <v>443</v>
      </c>
      <c r="P66" t="s">
        <v>256</v>
      </c>
      <c r="Q66">
        <v>440009</v>
      </c>
      <c r="R66" t="s">
        <v>257</v>
      </c>
      <c r="S66" s="8">
        <v>440</v>
      </c>
      <c r="T66" s="8" t="s">
        <v>73</v>
      </c>
      <c r="U66" s="8" t="str">
        <f>_xlfn.XLOOKUP(Tabelle_2025[[#This Row],[MST_ID]],[1]Tabelle1!$D$2:$D$60,[1]Tabelle1!$B$2:$B$60,"")</f>
        <v>RP Darmstadt (Abteilung Umwelt Frankfurt)</v>
      </c>
      <c r="V66" s="9" t="s">
        <v>74</v>
      </c>
      <c r="W66" s="28" t="s">
        <v>44</v>
      </c>
    </row>
    <row r="67" spans="1:23">
      <c r="V67" s="22" t="s">
        <v>74</v>
      </c>
    </row>
    <row r="68" spans="1:23">
      <c r="V68" s="23" t="s">
        <v>58</v>
      </c>
    </row>
    <row r="69" spans="1:23">
      <c r="V69" s="23" t="s">
        <v>35</v>
      </c>
    </row>
    <row r="70" spans="1:23">
      <c r="V70" s="24" t="s">
        <v>43</v>
      </c>
    </row>
  </sheetData>
  <mergeCells count="2">
    <mergeCell ref="A4:U4"/>
    <mergeCell ref="V4:W4"/>
  </mergeCells>
  <conditionalFormatting sqref="K6:K66">
    <cfRule type="containsText" dxfId="34" priority="21" operator="containsText" text="2">
      <formula>NOT(ISERROR(SEARCH("2",K6)))</formula>
    </cfRule>
    <cfRule type="containsText" dxfId="33" priority="22" operator="containsText" text="1">
      <formula>NOT(ISERROR(SEARCH("1",K6)))</formula>
    </cfRule>
    <cfRule type="containsText" dxfId="32" priority="23" operator="containsText" text="Boot">
      <formula>NOT(ISERROR(SEARCH("Boot",K6)))</formula>
    </cfRule>
  </conditionalFormatting>
  <conditionalFormatting sqref="M6:M66">
    <cfRule type="containsText" dxfId="31" priority="24" operator="containsText" text="300">
      <formula>NOT(ISERROR(SEARCH("300",M6)))</formula>
    </cfRule>
    <cfRule type="containsText" dxfId="30" priority="25" operator="containsText" text="500">
      <formula>NOT(ISERROR(SEARCH("500",M6)))</formula>
    </cfRule>
  </conditionalFormatting>
  <conditionalFormatting sqref="V6:V66">
    <cfRule type="containsText" dxfId="29" priority="17" operator="containsText" text="x">
      <formula>NOT(ISERROR(SEARCH("x",V6)))</formula>
    </cfRule>
  </conditionalFormatting>
  <conditionalFormatting sqref="W7:W24">
    <cfRule type="containsText" dxfId="28" priority="12" operator="containsText" text="x">
      <formula>NOT(ISERROR(SEARCH("x",W7)))</formula>
    </cfRule>
  </conditionalFormatting>
  <conditionalFormatting sqref="W60:W66 W48:W58">
    <cfRule type="containsText" dxfId="27" priority="9" operator="containsText" text="x">
      <formula>NOT(ISERROR(SEARCH("x",W48)))</formula>
    </cfRule>
  </conditionalFormatting>
  <conditionalFormatting sqref="W39:W43">
    <cfRule type="containsText" dxfId="26" priority="6" operator="containsText" text="x">
      <formula>NOT(ISERROR(SEARCH("x",W39)))</formula>
    </cfRule>
  </conditionalFormatting>
  <conditionalFormatting sqref="W33:W37">
    <cfRule type="containsText" dxfId="25" priority="3" operator="containsText" text="x">
      <formula>NOT(ISERROR(SEARCH("x",W33)))</formula>
    </cfRule>
  </conditionalFormatting>
  <hyperlinks>
    <hyperlink ref="Q66" r:id="rId1" display="https://wrrl-monitoring.wi.hlug.de/wrrl/php/ergebnis_massnahmenprogramm_gem_st.php?GEM_ID=440009" xr:uid="{29900D55-59CF-43BA-87F1-22E20440B4E5}"/>
    <hyperlink ref="Q62" r:id="rId2" display="https://wrrl-monitoring.wi.hlug.de/wrrl/php/ergebnis_massnahmenprogramm_gem_st.php?GEM_ID=440004" xr:uid="{FF5010AA-C2E4-4E8D-8ECE-A52B0F5F7E27}"/>
    <hyperlink ref="Q63" r:id="rId3" display="https://wrrl-monitoring.wi.hlug.de/wrrl/php/ergebnis_massnahmenprogramm_gem_st.php?GEM_ID=440004" xr:uid="{767CEF6E-75DD-49D9-BC0A-108038D1F3D2}"/>
  </hyperlinks>
  <pageMargins left="0.7" right="0.7" top="0.78740157499999996" bottom="0.78740157499999996" header="0.3" footer="0.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18504FBC-9D08-476A-9BE1-26D11BCEAB42}">
            <xm:f>NOT(ISERROR(SEARCH("-",V6)))</xm:f>
            <xm:f>"-"</xm:f>
            <x14:dxf>
              <fill>
                <patternFill>
                  <bgColor rgb="FFFF8585"/>
                </patternFill>
              </fill>
            </x14:dxf>
          </x14:cfRule>
          <xm:sqref>V6:V66</xm:sqref>
        </x14:conditionalFormatting>
        <x14:conditionalFormatting xmlns:xm="http://schemas.microsoft.com/office/excel/2006/main">
          <x14:cfRule type="containsText" priority="11" operator="containsText" id="{40FC7E97-FB92-441F-80E4-B98C950783F9}">
            <xm:f>NOT(ISERROR(SEARCH("-",W7)))</xm:f>
            <xm:f>"-"</xm:f>
            <x14:dxf>
              <fill>
                <patternFill>
                  <bgColor rgb="FFFF8585"/>
                </patternFill>
              </fill>
            </x14:dxf>
          </x14:cfRule>
          <xm:sqref>W7:W24</xm:sqref>
        </x14:conditionalFormatting>
        <x14:conditionalFormatting xmlns:xm="http://schemas.microsoft.com/office/excel/2006/main">
          <x14:cfRule type="containsText" priority="8" operator="containsText" id="{7B6BE9CE-4245-431F-87A8-4C79495ADB1D}">
            <xm:f>NOT(ISERROR(SEARCH("-",W48)))</xm:f>
            <xm:f>"-"</xm:f>
            <x14:dxf>
              <fill>
                <patternFill>
                  <bgColor rgb="FFFF8585"/>
                </patternFill>
              </fill>
            </x14:dxf>
          </x14:cfRule>
          <xm:sqref>W60:W66 W48:W58</xm:sqref>
        </x14:conditionalFormatting>
        <x14:conditionalFormatting xmlns:xm="http://schemas.microsoft.com/office/excel/2006/main">
          <x14:cfRule type="containsText" priority="5" operator="containsText" id="{63564F31-8A98-4BC4-B0D3-ECA1E0C7216C}">
            <xm:f>NOT(ISERROR(SEARCH("-",W39)))</xm:f>
            <xm:f>"-"</xm:f>
            <x14:dxf>
              <fill>
                <patternFill>
                  <bgColor rgb="FFFF8585"/>
                </patternFill>
              </fill>
            </x14:dxf>
          </x14:cfRule>
          <xm:sqref>W39:W43</xm:sqref>
        </x14:conditionalFormatting>
        <x14:conditionalFormatting xmlns:xm="http://schemas.microsoft.com/office/excel/2006/main">
          <x14:cfRule type="containsText" priority="2" operator="containsText" id="{63A76837-DCE0-41FE-AD3B-E7FD3D832AE5}">
            <xm:f>NOT(ISERROR(SEARCH("-",W33)))</xm:f>
            <xm:f>"-"</xm:f>
            <x14:dxf>
              <fill>
                <patternFill>
                  <bgColor rgb="FFFF8585"/>
                </patternFill>
              </fill>
            </x14:dxf>
          </x14:cfRule>
          <xm:sqref>W33:W37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 Herbers</dc:creator>
  <cp:lastModifiedBy>Roczen, Katharina (HLNUG)</cp:lastModifiedBy>
  <dcterms:created xsi:type="dcterms:W3CDTF">2025-08-05T12:10:16Z</dcterms:created>
  <dcterms:modified xsi:type="dcterms:W3CDTF">2025-08-15T11:42:30Z</dcterms:modified>
</cp:coreProperties>
</file>