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uft\emissionen\verschie\etrs89_UTM\"/>
    </mc:Choice>
  </mc:AlternateContent>
  <bookViews>
    <workbookView xWindow="6795" yWindow="2190" windowWidth="15855" windowHeight="11340"/>
  </bookViews>
  <sheets>
    <sheet name="Koordinaten Umrechnung" sheetId="1" r:id="rId1"/>
  </sheets>
  <calcPr calcId="162913"/>
</workbook>
</file>

<file path=xl/calcChain.xml><?xml version="1.0" encoding="utf-8"?>
<calcChain xmlns="http://schemas.openxmlformats.org/spreadsheetml/2006/main">
  <c r="C35" i="1" l="1"/>
  <c r="D35" i="1" s="1"/>
  <c r="C23" i="1"/>
  <c r="D23" i="1" s="1"/>
  <c r="C39" i="1"/>
  <c r="D39" i="1" s="1"/>
  <c r="C27" i="1"/>
  <c r="D27" i="1" s="1"/>
</calcChain>
</file>

<file path=xl/sharedStrings.xml><?xml version="1.0" encoding="utf-8"?>
<sst xmlns="http://schemas.openxmlformats.org/spreadsheetml/2006/main" count="44" uniqueCount="20">
  <si>
    <t>Potsdam-Datum mit Gauß-Krüger =&gt;  ETRS89/UTM</t>
  </si>
  <si>
    <t>alt</t>
  </si>
  <si>
    <t>Potsdam-Datum mit Gauß-Krüger</t>
  </si>
  <si>
    <t>ETRS89/UTM</t>
  </si>
  <si>
    <t>neu</t>
  </si>
  <si>
    <t>Rechts/East</t>
  </si>
  <si>
    <t>Hoch/North</t>
  </si>
  <si>
    <t xml:space="preserve"> ETRS89/UTM =&gt; Potsdam-Datum mit Gauß-Krüger</t>
  </si>
  <si>
    <t>Eingabe =&gt;</t>
  </si>
  <si>
    <r>
      <t>Beispiel</t>
    </r>
    <r>
      <rPr>
        <sz val="11"/>
        <color theme="1"/>
        <rFont val="Calibri"/>
        <family val="2"/>
        <scheme val="minor"/>
      </rPr>
      <t xml:space="preserve"> für Bad Karlshafen</t>
    </r>
  </si>
  <si>
    <t xml:space="preserve">Umrechnungswerkzeug zwischen Potsdam-Datum mit Gauß-Krüger und ETRS89/UTM </t>
  </si>
  <si>
    <t>für Hessen</t>
  </si>
  <si>
    <t>Die Angaben erfolgen jeweils in m</t>
  </si>
  <si>
    <t xml:space="preserve">Die nachfolgende Umrechnung ist eine Näherungslösung mit einer Genauigkeit +/- 1 m. </t>
  </si>
  <si>
    <t>Die Datenquelle stammt von http://www.hvbg.hessen.de</t>
  </si>
  <si>
    <t xml:space="preserve">Aus den Rechts-/Hochwerten des Lagebezugssystems Potsdam-Datum/Gauß-Krüger werden East-/North-Werte </t>
  </si>
  <si>
    <t>Hessen immer "32". Bei manchen Koordinaten-Angaben werden die ersten beiden Stellen aus diesem Grund weggelassen.</t>
  </si>
  <si>
    <t>des Lagebezugsystems ETRS89/UTM. Der East-Wert ist 8-stellig. Die ersten beiden Stellen (Zonenkennziffer) lauten für</t>
  </si>
  <si>
    <t>Kopierfeld</t>
  </si>
  <si>
    <t>HLNUG; Dez. I4 - Cornelius; Apr.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</si>
</sst>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2" borderId="0" xfId="0" applyNumberFormat="1" applyFill="1" applyProtection="1">
      <protection locked="0"/>
    </xf>
    <xf numFmtId="1" fontId="0" fillId="4" borderId="0" xfId="0" applyNumberFormat="1" applyFill="1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Font="1" applyProtection="1"/>
    <xf numFmtId="0" fontId="4" fillId="0" borderId="0" xfId="0" applyFont="1" applyProtection="1"/>
    <xf numFmtId="0" fontId="0" fillId="0" borderId="1" xfId="0" applyBorder="1" applyProtection="1"/>
    <xf numFmtId="0" fontId="1" fillId="0" borderId="1" xfId="0" applyFont="1" applyBorder="1" applyAlignment="1" applyProtection="1">
      <alignment wrapText="1"/>
    </xf>
    <xf numFmtId="0" fontId="1" fillId="0" borderId="1" xfId="0" applyFont="1" applyBorder="1" applyProtection="1"/>
    <xf numFmtId="3" fontId="0" fillId="0" borderId="1" xfId="0" applyNumberFormat="1" applyBorder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Fill="1" applyProtection="1"/>
    <xf numFmtId="3" fontId="0" fillId="3" borderId="0" xfId="0" applyNumberFormat="1" applyFill="1" applyProtection="1"/>
    <xf numFmtId="17" fontId="0" fillId="0" borderId="0" xfId="0" applyNumberForma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D39" sqref="D39"/>
    </sheetView>
  </sheetViews>
  <sheetFormatPr baseColWidth="10" defaultRowHeight="15" x14ac:dyDescent="0.25"/>
  <cols>
    <col min="1" max="1" width="12.85546875" style="4" customWidth="1"/>
    <col min="2" max="3" width="16.42578125" style="4" customWidth="1"/>
    <col min="4" max="8" width="11.42578125" style="4"/>
    <col min="9" max="9" width="5" style="4" customWidth="1"/>
    <col min="10" max="10" width="2.28515625" style="4" customWidth="1"/>
    <col min="11" max="16384" width="11.42578125" style="4"/>
  </cols>
  <sheetData>
    <row r="1" spans="1:3" ht="21" x14ac:dyDescent="0.35">
      <c r="A1" s="3" t="s">
        <v>10</v>
      </c>
    </row>
    <row r="2" spans="1:3" x14ac:dyDescent="0.25">
      <c r="A2" s="5" t="s">
        <v>11</v>
      </c>
    </row>
    <row r="3" spans="1:3" x14ac:dyDescent="0.25">
      <c r="A3" s="6" t="s">
        <v>12</v>
      </c>
    </row>
    <row r="4" spans="1:3" x14ac:dyDescent="0.25">
      <c r="A4" s="7"/>
    </row>
    <row r="5" spans="1:3" x14ac:dyDescent="0.25">
      <c r="A5" s="4" t="s">
        <v>13</v>
      </c>
    </row>
    <row r="6" spans="1:3" x14ac:dyDescent="0.25">
      <c r="A6" s="7"/>
    </row>
    <row r="7" spans="1:3" x14ac:dyDescent="0.25">
      <c r="A7" s="4" t="s">
        <v>15</v>
      </c>
    </row>
    <row r="8" spans="1:3" x14ac:dyDescent="0.25">
      <c r="A8" s="4" t="s">
        <v>17</v>
      </c>
    </row>
    <row r="9" spans="1:3" x14ac:dyDescent="0.25">
      <c r="A9" s="4" t="s">
        <v>16</v>
      </c>
    </row>
    <row r="10" spans="1:3" x14ac:dyDescent="0.25">
      <c r="A10" s="7"/>
    </row>
    <row r="12" spans="1:3" x14ac:dyDescent="0.25">
      <c r="A12" s="5" t="s">
        <v>9</v>
      </c>
    </row>
    <row r="13" spans="1:3" ht="30" x14ac:dyDescent="0.25">
      <c r="A13" s="8"/>
      <c r="B13" s="9" t="s">
        <v>2</v>
      </c>
      <c r="C13" s="9" t="s">
        <v>3</v>
      </c>
    </row>
    <row r="14" spans="1:3" x14ac:dyDescent="0.25">
      <c r="A14" s="10" t="s">
        <v>5</v>
      </c>
      <c r="B14" s="11">
        <v>3530000</v>
      </c>
      <c r="C14" s="11">
        <v>32529914</v>
      </c>
    </row>
    <row r="15" spans="1:3" x14ac:dyDescent="0.25">
      <c r="A15" s="10" t="s">
        <v>6</v>
      </c>
      <c r="B15" s="11">
        <v>5720000</v>
      </c>
      <c r="C15" s="11">
        <v>5718152</v>
      </c>
    </row>
    <row r="16" spans="1:3" x14ac:dyDescent="0.25">
      <c r="A16" s="12"/>
    </row>
    <row r="19" spans="1:4" ht="15.75" x14ac:dyDescent="0.25">
      <c r="A19" s="13" t="s">
        <v>0</v>
      </c>
    </row>
    <row r="21" spans="1:4" ht="30" x14ac:dyDescent="0.25">
      <c r="A21" s="5" t="s">
        <v>5</v>
      </c>
      <c r="B21" s="14" t="s">
        <v>2</v>
      </c>
      <c r="C21" s="14" t="s">
        <v>3</v>
      </c>
    </row>
    <row r="22" spans="1:4" x14ac:dyDescent="0.25">
      <c r="A22" s="5"/>
      <c r="B22" s="5" t="s">
        <v>1</v>
      </c>
      <c r="C22" s="5" t="s">
        <v>4</v>
      </c>
      <c r="D22" s="5" t="s">
        <v>18</v>
      </c>
    </row>
    <row r="23" spans="1:4" x14ac:dyDescent="0.25">
      <c r="A23" s="15" t="s">
        <v>8</v>
      </c>
      <c r="B23" s="1">
        <v>3530000</v>
      </c>
      <c r="C23" s="16">
        <f>(MOD(B23,1000000)*0.9996)+125.57 + 32000000</f>
        <v>32529913.57</v>
      </c>
      <c r="D23" s="2">
        <f>C23</f>
        <v>32529913.57</v>
      </c>
    </row>
    <row r="25" spans="1:4" ht="30" x14ac:dyDescent="0.25">
      <c r="A25" s="5" t="s">
        <v>6</v>
      </c>
      <c r="B25" s="14" t="s">
        <v>2</v>
      </c>
      <c r="C25" s="14" t="s">
        <v>3</v>
      </c>
    </row>
    <row r="26" spans="1:4" x14ac:dyDescent="0.25">
      <c r="A26" s="5"/>
      <c r="B26" s="5" t="s">
        <v>1</v>
      </c>
      <c r="C26" s="5" t="s">
        <v>4</v>
      </c>
      <c r="D26" s="5" t="s">
        <v>18</v>
      </c>
    </row>
    <row r="27" spans="1:4" x14ac:dyDescent="0.25">
      <c r="A27" s="15" t="s">
        <v>8</v>
      </c>
      <c r="B27" s="1">
        <v>5720000</v>
      </c>
      <c r="C27" s="16">
        <f>(B27*0.9996)+439.79</f>
        <v>5718151.79</v>
      </c>
      <c r="D27" s="2">
        <f>C27</f>
        <v>5718151.79</v>
      </c>
    </row>
    <row r="31" spans="1:4" ht="15.75" x14ac:dyDescent="0.25">
      <c r="A31" s="13" t="s">
        <v>7</v>
      </c>
    </row>
    <row r="33" spans="1:4" ht="30" x14ac:dyDescent="0.25">
      <c r="A33" s="5" t="s">
        <v>5</v>
      </c>
      <c r="B33" s="14" t="s">
        <v>3</v>
      </c>
      <c r="C33" s="14" t="s">
        <v>2</v>
      </c>
    </row>
    <row r="34" spans="1:4" x14ac:dyDescent="0.25">
      <c r="A34" s="5"/>
      <c r="B34" s="5" t="s">
        <v>1</v>
      </c>
      <c r="C34" s="5" t="s">
        <v>4</v>
      </c>
      <c r="D34" s="5" t="s">
        <v>18</v>
      </c>
    </row>
    <row r="35" spans="1:4" x14ac:dyDescent="0.25">
      <c r="A35" s="15" t="s">
        <v>8</v>
      </c>
      <c r="B35" s="1">
        <v>32529914</v>
      </c>
      <c r="C35" s="16">
        <f>(MOD(B35,1000000)*1.0004) -125.54 + 3000000</f>
        <v>3530000.4255999997</v>
      </c>
      <c r="D35" s="2">
        <f>C35</f>
        <v>3530000.4255999997</v>
      </c>
    </row>
    <row r="37" spans="1:4" ht="30" x14ac:dyDescent="0.25">
      <c r="A37" s="5" t="s">
        <v>6</v>
      </c>
      <c r="B37" s="14" t="s">
        <v>3</v>
      </c>
      <c r="C37" s="14" t="s">
        <v>2</v>
      </c>
    </row>
    <row r="38" spans="1:4" x14ac:dyDescent="0.25">
      <c r="A38" s="5"/>
      <c r="B38" s="5" t="s">
        <v>1</v>
      </c>
      <c r="C38" s="5" t="s">
        <v>4</v>
      </c>
      <c r="D38" s="5" t="s">
        <v>18</v>
      </c>
    </row>
    <row r="39" spans="1:4" x14ac:dyDescent="0.25">
      <c r="A39" s="15" t="s">
        <v>8</v>
      </c>
      <c r="B39" s="1">
        <v>5718152</v>
      </c>
      <c r="C39" s="16">
        <f>(B39*1.0004)- 439.06</f>
        <v>5720000.2007999998</v>
      </c>
      <c r="D39" s="2">
        <f>C39</f>
        <v>5720000.2007999998</v>
      </c>
    </row>
    <row r="47" spans="1:4" x14ac:dyDescent="0.25">
      <c r="A47" s="6" t="s">
        <v>14</v>
      </c>
    </row>
    <row r="48" spans="1:4" x14ac:dyDescent="0.25">
      <c r="A48" s="4" t="s">
        <v>19</v>
      </c>
    </row>
    <row r="49" spans="1:1" x14ac:dyDescent="0.25">
      <c r="A49" s="17"/>
    </row>
  </sheetData>
  <sheetProtection password="C177" sheet="1" selectLockedCells="1"/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D23 D27 D35 D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Koordinaten Umrechnung</vt:lpstr>
    </vt:vector>
  </TitlesOfParts>
  <Company>Hessische Landesverwaltung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corneliu</dc:creator>
  <cp:lastModifiedBy>Cornelius, Dagmar (HLNUG)</cp:lastModifiedBy>
  <cp:lastPrinted>2011-03-14T13:48:44Z</cp:lastPrinted>
  <dcterms:created xsi:type="dcterms:W3CDTF">2011-02-24T08:48:52Z</dcterms:created>
  <dcterms:modified xsi:type="dcterms:W3CDTF">2020-04-15T10:51:06Z</dcterms:modified>
</cp:coreProperties>
</file>